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844" activeTab="0"/>
  </bookViews>
  <sheets>
    <sheet name="Кр.Ярск(шк)" sheetId="1" r:id="rId1"/>
    <sheet name="Кр.Ярск(сад)" sheetId="2" r:id="rId2"/>
  </sheets>
  <definedNames>
    <definedName name="_xlnm.Print_Titles" localSheetId="1">'Кр.Ярск(сад)'!$42:$44</definedName>
    <definedName name="_xlnm.Print_Titles" localSheetId="0">'Кр.Ярск(шк)'!$42:$44</definedName>
  </definedNames>
  <calcPr fullCalcOnLoad="1"/>
</workbook>
</file>

<file path=xl/sharedStrings.xml><?xml version="1.0" encoding="utf-8"?>
<sst xmlns="http://schemas.openxmlformats.org/spreadsheetml/2006/main" count="538" uniqueCount="175">
  <si>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</si>
  <si>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</si>
  <si>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</si>
  <si>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</si>
  <si>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</si>
  <si>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</si>
  <si>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</si>
  <si>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</si>
  <si>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</si>
  <si>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</si>
  <si>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</si>
  <si>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</si>
  <si>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</si>
  <si>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</si>
  <si>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</si>
  <si>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</si>
  <si>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</si>
  <si>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</si>
  <si>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</si>
  <si>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</si>
  <si>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</si>
  <si>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</si>
  <si>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</si>
  <si>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</si>
  <si>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</si>
  <si>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</si>
  <si>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</si>
  <si>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</si>
  <si>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</si>
  <si>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</si>
  <si>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</si>
  <si>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</si>
  <si>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</si>
  <si>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</si>
  <si>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</si>
  <si>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</si>
  <si>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</si>
  <si>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</si>
  <si>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</si>
  <si>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</si>
  <si>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</si>
  <si>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</si>
  <si>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</si>
  <si>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</si>
  <si>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</si>
  <si>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</si>
  <si>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</si>
  <si>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</si>
  <si>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</si>
  <si>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</si>
  <si>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</si>
  <si>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</si>
  <si>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</si>
  <si>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</si>
  <si>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</si>
  <si>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</si>
  <si>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</si>
  <si>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</si>
  <si>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</si>
  <si>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</si>
  <si>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</si>
  <si>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</si>
  <si>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</si>
  <si>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</si>
  <si>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</si>
  <si>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</si>
  <si>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</si>
  <si>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</si>
  <si>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</si>
  <si>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</si>
  <si>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</si>
  <si>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</si>
  <si>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</si>
  <si>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</si>
  <si>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</si>
  <si>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</si>
  <si>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</si>
  <si>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</si>
  <si>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</si>
  <si>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</si>
  <si>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</si>
  <si>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</si>
  <si>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</si>
  <si>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</si>
  <si>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</si>
  <si>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</si>
  <si>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</si>
  <si>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</si>
  <si>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</si>
  <si>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</si>
  <si>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</si>
  <si>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</si>
  <si>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</si>
  <si>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</si>
  <si>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</si>
  <si>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</si>
  <si>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</si>
  <si>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</si>
  <si>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</si>
  <si>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</si>
  <si>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</si>
  <si>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</si>
  <si>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</si>
  <si>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</si>
  <si>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</si>
  <si>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</si>
  <si>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</si>
  <si>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</si>
  <si>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</si>
  <si>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</si>
  <si>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</si>
  <si>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</si>
  <si>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</si>
  <si>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</si>
  <si>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</si>
  <si>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</si>
  <si>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</si>
  <si>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</si>
  <si>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</si>
  <si>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</si>
  <si>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</si>
  <si>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</si>
  <si>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</si>
  <si>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</si>
  <si>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</si>
  <si>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</si>
  <si>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рублей                                                                      </t>
    </r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</si>
  <si>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</si>
  <si>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</si>
  <si>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</si>
  <si>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</si>
  <si>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</si>
  <si>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</si>
  <si>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</si>
  <si>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</si>
  <si>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</si>
  <si>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</si>
  <si>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</si>
  <si>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</si>
  <si>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</si>
  <si>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</si>
  <si>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</si>
  <si>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</si>
  <si>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</si>
  <si>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</si>
  <si>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</si>
  <si>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</si>
  <si>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0702</t>
  </si>
  <si>
    <t>074</t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</si>
  <si>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</si>
  <si>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</si>
  <si>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</si>
  <si>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Получатель бюджетных средств                                 </t>
    </r>
    <r>
      <rPr>
        <b/>
        <u val="single"/>
        <sz val="12"/>
        <rFont val="Arial Cyr"/>
        <family val="0"/>
      </rPr>
      <t>МКОУ Красноярская НШ ДС</t>
    </r>
  </si>
  <si>
    <r>
      <t xml:space="preserve">Получатель бюджетных средств                                 </t>
    </r>
    <r>
      <rPr>
        <b/>
        <u val="single"/>
        <sz val="12"/>
        <rFont val="Arial Cyr"/>
        <family val="0"/>
      </rPr>
      <t>МКОУ Красноярская НШ ДС (сад)</t>
    </r>
  </si>
  <si>
    <r>
      <t xml:space="preserve">Руководитель учреждения   ___________________                     </t>
    </r>
    <r>
      <rPr>
        <u val="single"/>
        <sz val="10"/>
        <rFont val="Arial Cyr"/>
        <family val="0"/>
      </rPr>
      <t xml:space="preserve">Д.И.Морозова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</si>
  <si>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</si>
  <si>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111, 112, 242, 244                                                                    </t>
    </r>
  </si>
  <si>
    <t>111, 112, 242, 244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</si>
  <si>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общее образование                                                     </t>
    </r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</si>
  <si>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</si>
  <si>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</si>
  <si>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</si>
  <si>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</si>
  <si>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</si>
  <si>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4217307</t>
  </si>
  <si>
    <t>111, 242, 244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</si>
  <si>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111, 242, 244                                                                    </t>
    </r>
  </si>
  <si>
    <t>НА  2014  ГОД</t>
  </si>
  <si>
    <t>"  27  "   декабря  2013 год</t>
  </si>
  <si>
    <t>от " 27 "  декабря 2013 г.</t>
  </si>
  <si>
    <t>27.12. 2013г.</t>
  </si>
  <si>
    <r>
      <t xml:space="preserve">Целевая статья       </t>
    </r>
    <r>
      <rPr>
        <u val="single"/>
        <sz val="10"/>
        <rFont val="Arial Cyr"/>
        <family val="0"/>
      </rPr>
      <t xml:space="preserve">Расходы местного бюджета за счет субвенции на исполнениение полномочий в сфере общего образования </t>
    </r>
  </si>
  <si>
    <r>
      <t xml:space="preserve">                              </t>
    </r>
    <r>
      <rPr>
        <u val="single"/>
        <sz val="10"/>
        <rFont val="Arial Cyr"/>
        <family val="0"/>
      </rPr>
      <t>в муниципальных общеобразовательных организациях.</t>
    </r>
  </si>
  <si>
    <t>по ОКТМО</t>
  </si>
  <si>
    <t>22622424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</si>
</sst>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49" fontId="1" fillId="24" borderId="16" xfId="0" applyNumberFormat="1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49" fontId="1" fillId="24" borderId="21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vertical="top" wrapText="1"/>
    </xf>
    <xf numFmtId="1" fontId="29" fillId="4" borderId="29" xfId="0" applyNumberFormat="1" applyFont="1" applyFill="1" applyBorder="1" applyAlignment="1">
      <alignment vertical="top" wrapText="1"/>
    </xf>
    <xf numFmtId="1" fontId="29" fillId="4" borderId="30" xfId="0" applyNumberFormat="1" applyFont="1" applyFill="1" applyBorder="1" applyAlignment="1">
      <alignment vertical="top" wrapText="1"/>
    </xf>
    <xf numFmtId="1" fontId="31" fillId="4" borderId="27" xfId="0" applyNumberFormat="1" applyFont="1" applyFill="1" applyBorder="1" applyAlignment="1">
      <alignment vertical="top" wrapText="1"/>
    </xf>
    <xf numFmtId="1" fontId="31" fillId="4" borderId="31" xfId="0" applyNumberFormat="1" applyFont="1" applyFill="1" applyBorder="1" applyAlignment="1">
      <alignment vertical="top" wrapText="1"/>
    </xf>
    <xf numFmtId="1" fontId="31" fillId="24" borderId="16" xfId="0" applyNumberFormat="1" applyFont="1" applyFill="1" applyBorder="1" applyAlignment="1">
      <alignment vertical="top" wrapText="1"/>
    </xf>
    <xf numFmtId="1" fontId="31" fillId="24" borderId="32" xfId="0" applyNumberFormat="1" applyFont="1" applyFill="1" applyBorder="1" applyAlignment="1">
      <alignment vertical="top" wrapText="1"/>
    </xf>
    <xf numFmtId="1" fontId="32" fillId="0" borderId="16" xfId="0" applyNumberFormat="1" applyFont="1" applyBorder="1" applyAlignment="1">
      <alignment vertical="top" wrapText="1"/>
    </xf>
    <xf numFmtId="1" fontId="32" fillId="0" borderId="32" xfId="0" applyNumberFormat="1" applyFont="1" applyBorder="1" applyAlignment="1">
      <alignment vertical="top" wrapText="1"/>
    </xf>
    <xf numFmtId="1" fontId="32" fillId="24" borderId="16" xfId="0" applyNumberFormat="1" applyFont="1" applyFill="1" applyBorder="1" applyAlignment="1">
      <alignment vertical="top" wrapText="1"/>
    </xf>
    <xf numFmtId="1" fontId="32" fillId="24" borderId="32" xfId="0" applyNumberFormat="1" applyFont="1" applyFill="1" applyBorder="1" applyAlignment="1">
      <alignment vertical="top" wrapText="1"/>
    </xf>
    <xf numFmtId="1" fontId="32" fillId="0" borderId="21" xfId="0" applyNumberFormat="1" applyFont="1" applyBorder="1" applyAlignment="1">
      <alignment vertical="top" wrapText="1"/>
    </xf>
    <xf numFmtId="1" fontId="32" fillId="0" borderId="33" xfId="0" applyNumberFormat="1" applyFont="1" applyBorder="1" applyAlignment="1">
      <alignment vertical="top" wrapText="1"/>
    </xf>
    <xf numFmtId="1" fontId="32" fillId="0" borderId="17" xfId="0" applyNumberFormat="1" applyFont="1" applyBorder="1" applyAlignment="1">
      <alignment vertical="top" wrapText="1"/>
    </xf>
    <xf numFmtId="1" fontId="32" fillId="0" borderId="34" xfId="0" applyNumberFormat="1" applyFont="1" applyBorder="1" applyAlignment="1">
      <alignment vertical="top" wrapText="1"/>
    </xf>
    <xf numFmtId="1" fontId="31" fillId="4" borderId="21" xfId="0" applyNumberFormat="1" applyFont="1" applyFill="1" applyBorder="1" applyAlignment="1">
      <alignment vertical="top" wrapText="1"/>
    </xf>
    <xf numFmtId="1" fontId="31" fillId="4" borderId="33" xfId="0" applyNumberFormat="1" applyFont="1" applyFill="1" applyBorder="1" applyAlignment="1">
      <alignment vertical="top" wrapText="1"/>
    </xf>
    <xf numFmtId="1" fontId="32" fillId="24" borderId="21" xfId="0" applyNumberFormat="1" applyFont="1" applyFill="1" applyBorder="1" applyAlignment="1">
      <alignment vertical="top" wrapText="1"/>
    </xf>
    <xf numFmtId="1" fontId="32" fillId="24" borderId="33" xfId="0" applyNumberFormat="1" applyFont="1" applyFill="1" applyBorder="1" applyAlignment="1">
      <alignment vertical="top" wrapText="1"/>
    </xf>
    <xf numFmtId="1" fontId="32" fillId="0" borderId="17" xfId="0" applyNumberFormat="1" applyFont="1" applyBorder="1" applyAlignment="1">
      <alignment/>
    </xf>
    <xf numFmtId="1" fontId="32" fillId="0" borderId="34" xfId="0" applyNumberFormat="1" applyFont="1" applyBorder="1" applyAlignment="1">
      <alignment/>
    </xf>
    <xf numFmtId="1" fontId="31" fillId="4" borderId="28" xfId="0" applyNumberFormat="1" applyFont="1" applyFill="1" applyBorder="1" applyAlignment="1">
      <alignment vertical="top" wrapText="1"/>
    </xf>
    <xf numFmtId="1" fontId="31" fillId="4" borderId="35" xfId="0" applyNumberFormat="1" applyFont="1" applyFill="1" applyBorder="1" applyAlignment="1">
      <alignment vertical="top" wrapText="1"/>
    </xf>
    <xf numFmtId="1" fontId="32" fillId="0" borderId="25" xfId="0" applyNumberFormat="1" applyFont="1" applyBorder="1" applyAlignment="1">
      <alignment vertical="top" wrapText="1"/>
    </xf>
    <xf numFmtId="1" fontId="32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16" xfId="0" applyNumberFormat="1" applyBorder="1" applyAlignment="1">
      <alignment horizontal="center" wrapText="1"/>
    </xf>
    <xf numFmtId="0" fontId="29" fillId="4" borderId="37" xfId="0" applyFont="1" applyFill="1" applyBorder="1" applyAlignment="1">
      <alignment horizontal="left" vertical="top" wrapText="1"/>
    </xf>
    <xf numFmtId="0" fontId="29" fillId="4" borderId="38" xfId="0" applyFont="1" applyFill="1" applyBorder="1" applyAlignment="1">
      <alignment horizontal="left" vertical="top" wrapText="1"/>
    </xf>
    <xf numFmtId="0" fontId="29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40">
      <selection activeCell="K70" sqref="K70"/>
    </sheetView>
  </sheetViews>
  <sheetFormatPr defaultColWidth="9.00390625" defaultRowHeight="12.75"/>
  <cols>
    <col min="1" max="1" width="60.125" style="0" customWidth="1"/>
    <col min="2" max="2" width="8.125" style="0" customWidth="1"/>
    <col min="3" max="4" width="8.25390625" style="0" customWidth="1"/>
    <col min="5" max="5" width="7.875" style="0" customWidth="1"/>
    <col min="6" max="6" width="18.875" style="0" customWidth="1"/>
    <col min="7" max="7" width="11.00390625" style="0" customWidth="1"/>
    <col min="8" max="8" width="12.75390625" style="0" customWidth="1"/>
    <col min="9" max="9" width="10.75390625" style="0" customWidth="1"/>
    <col min="10" max="10" width="10.875" style="0" customWidth="1"/>
  </cols>
  <sheetData>
    <row r="1" spans="7:10" ht="12.75">
      <c r="G1" s="107"/>
      <c r="H1" s="107"/>
      <c r="I1" s="107"/>
      <c r="J1" s="107"/>
    </row>
    <row r="2" spans="7:10" ht="15.75" customHeight="1">
      <c r="G2" s="107"/>
      <c r="H2" s="107"/>
      <c r="I2" s="107"/>
      <c r="J2" s="107"/>
    </row>
    <row r="3" spans="7:10" ht="12.75">
      <c r="G3" s="107"/>
      <c r="H3" s="107"/>
      <c r="I3" s="107"/>
      <c r="J3" s="107"/>
    </row>
    <row r="4" spans="7:10" ht="12.75">
      <c r="G4" s="107"/>
      <c r="H4" s="107"/>
      <c r="I4" s="107"/>
      <c r="J4" s="107"/>
    </row>
    <row r="5" spans="7:10" ht="12.75">
      <c r="G5" s="107"/>
      <c r="H5" s="107"/>
      <c r="I5" s="107"/>
      <c r="J5" s="107"/>
    </row>
    <row r="6" spans="7:10" ht="12.75" customHeight="1">
      <c r="G6" s="107"/>
      <c r="H6" s="107"/>
      <c r="I6" s="107"/>
      <c r="J6" s="107"/>
    </row>
    <row r="7" ht="12.75">
      <c r="J7" s="20"/>
    </row>
    <row r="8" spans="1:10" ht="12.75">
      <c r="A8" s="21" t="s">
        <v>109</v>
      </c>
      <c r="F8" s="109" t="s">
        <v>115</v>
      </c>
      <c r="G8" s="109"/>
      <c r="H8" s="109"/>
      <c r="I8" s="109"/>
      <c r="J8" s="109"/>
    </row>
    <row r="9" spans="1:10" ht="25.5" customHeight="1">
      <c r="A9" s="22"/>
      <c r="F9" s="108" t="s">
        <v>160</v>
      </c>
      <c r="G9" s="108"/>
      <c r="H9" s="108"/>
      <c r="I9" s="108"/>
      <c r="J9" s="108"/>
    </row>
    <row r="10" spans="1:10" ht="12.75">
      <c r="A10" s="23" t="s">
        <v>110</v>
      </c>
      <c r="F10" s="110" t="s">
        <v>116</v>
      </c>
      <c r="G10" s="110"/>
      <c r="H10" s="110"/>
      <c r="I10" s="110"/>
      <c r="J10" s="110"/>
    </row>
    <row r="11" spans="1:10" ht="26.25" customHeight="1">
      <c r="A11" s="22"/>
      <c r="F11" s="108" t="s">
        <v>161</v>
      </c>
      <c r="G11" s="108"/>
      <c r="H11" s="108"/>
      <c r="I11" s="108"/>
      <c r="J11" s="108"/>
    </row>
    <row r="12" spans="1:10" ht="24">
      <c r="A12" s="23" t="s">
        <v>111</v>
      </c>
      <c r="F12" s="111" t="s">
        <v>111</v>
      </c>
      <c r="G12" s="111"/>
      <c r="H12" s="111"/>
      <c r="I12" s="111"/>
      <c r="J12" s="111"/>
    </row>
    <row r="13" spans="1:9" ht="12.75">
      <c r="A13" t="s">
        <v>112</v>
      </c>
      <c r="F13" t="s">
        <v>112</v>
      </c>
      <c r="I13" s="102" t="s">
        <v>162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168</v>
      </c>
    </row>
    <row r="21" spans="2:8" ht="15" customHeight="1">
      <c r="B21" s="122" t="s">
        <v>117</v>
      </c>
      <c r="C21" s="122"/>
      <c r="D21" s="122"/>
      <c r="E21" s="122"/>
      <c r="G21" s="27"/>
      <c r="H21" s="30"/>
    </row>
    <row r="22" spans="2:8" ht="15" customHeight="1">
      <c r="B22" s="122" t="s">
        <v>167</v>
      </c>
      <c r="C22" s="122"/>
      <c r="D22" s="122"/>
      <c r="E22" s="122"/>
      <c r="G22" s="26"/>
      <c r="H22" s="29" t="s">
        <v>118</v>
      </c>
    </row>
    <row r="23" spans="2:8" ht="15" customHeight="1">
      <c r="B23" s="109" t="s">
        <v>169</v>
      </c>
      <c r="C23" s="109"/>
      <c r="D23" s="109"/>
      <c r="E23" s="109"/>
      <c r="G23" s="26" t="s">
        <v>119</v>
      </c>
      <c r="H23" s="25" t="s">
        <v>170</v>
      </c>
    </row>
    <row r="24" spans="7:8" ht="15" customHeight="1">
      <c r="G24" s="26"/>
      <c r="H24" s="25"/>
    </row>
    <row r="25" spans="1:8" ht="17.25" customHeight="1">
      <c r="A25" t="s">
        <v>152</v>
      </c>
      <c r="B25" s="24"/>
      <c r="C25" s="24"/>
      <c r="D25" s="24"/>
      <c r="E25" s="24"/>
      <c r="G25" s="26"/>
      <c r="H25" s="25"/>
    </row>
    <row r="26" spans="1:8" ht="15" customHeight="1">
      <c r="A26" t="s">
        <v>159</v>
      </c>
      <c r="B26" s="24"/>
      <c r="C26" s="24"/>
      <c r="D26" s="24"/>
      <c r="E26" s="24"/>
      <c r="G26" s="26" t="s">
        <v>120</v>
      </c>
      <c r="H26" s="25" t="s">
        <v>148</v>
      </c>
    </row>
    <row r="27" spans="1:8" ht="15" customHeight="1">
      <c r="A27" s="123" t="s">
        <v>163</v>
      </c>
      <c r="B27" s="123"/>
      <c r="C27" s="123"/>
      <c r="D27" s="123"/>
      <c r="E27" s="123"/>
      <c r="F27" s="123"/>
      <c r="G27" s="26"/>
      <c r="H27" s="25"/>
    </row>
    <row r="28" spans="1:8" ht="15" customHeight="1">
      <c r="A28" t="s">
        <v>155</v>
      </c>
      <c r="B28" s="24"/>
      <c r="C28" s="24"/>
      <c r="D28" s="24"/>
      <c r="E28" s="24"/>
      <c r="G28" s="26" t="s">
        <v>173</v>
      </c>
      <c r="H28" s="25" t="s">
        <v>174</v>
      </c>
    </row>
    <row r="29" spans="1:8" ht="15" customHeight="1">
      <c r="A29" t="s">
        <v>126</v>
      </c>
      <c r="B29" s="24"/>
      <c r="C29" s="24"/>
      <c r="D29" s="24"/>
      <c r="E29" s="24"/>
      <c r="G29" s="26" t="s">
        <v>121</v>
      </c>
      <c r="H29" s="25" t="s">
        <v>125</v>
      </c>
    </row>
    <row r="30" spans="1:8" ht="15" customHeight="1">
      <c r="A30" t="s">
        <v>158</v>
      </c>
      <c r="G30" s="26" t="s">
        <v>122</v>
      </c>
      <c r="H30" s="25" t="s">
        <v>147</v>
      </c>
    </row>
    <row r="31" spans="1:8" ht="15" customHeight="1">
      <c r="A31" t="s">
        <v>171</v>
      </c>
      <c r="G31" s="26" t="s">
        <v>123</v>
      </c>
      <c r="H31" s="25" t="s">
        <v>164</v>
      </c>
    </row>
    <row r="32" spans="1:8" ht="15" customHeight="1">
      <c r="A32" t="s">
        <v>172</v>
      </c>
      <c r="G32" s="26"/>
      <c r="H32" s="25"/>
    </row>
    <row r="33" spans="1:8" ht="27.75" customHeight="1">
      <c r="A33" t="s">
        <v>166</v>
      </c>
      <c r="G33" s="26" t="s">
        <v>124</v>
      </c>
      <c r="H33" s="103" t="s">
        <v>165</v>
      </c>
    </row>
    <row r="34" ht="12.75">
      <c r="G34" s="24"/>
    </row>
    <row r="41" ht="13.5" thickBot="1"/>
    <row r="42" spans="1:11" ht="39.75" customHeight="1" thickBot="1">
      <c r="A42" s="115" t="s">
        <v>0</v>
      </c>
      <c r="B42" s="117" t="s">
        <v>1</v>
      </c>
      <c r="C42" s="119" t="s">
        <v>2</v>
      </c>
      <c r="D42" s="120"/>
      <c r="E42" s="121"/>
      <c r="F42" s="115" t="s">
        <v>10</v>
      </c>
      <c r="G42" s="112" t="s">
        <v>5</v>
      </c>
      <c r="H42" s="113"/>
      <c r="I42" s="113"/>
      <c r="J42" s="114"/>
      <c r="K42" s="1"/>
    </row>
    <row r="43" spans="1:11" ht="15.75" customHeight="1" thickBot="1">
      <c r="A43" s="116"/>
      <c r="B43" s="118"/>
      <c r="C43" s="28" t="s">
        <v>3</v>
      </c>
      <c r="D43" s="7" t="s">
        <v>127</v>
      </c>
      <c r="E43" s="28" t="s">
        <v>4</v>
      </c>
      <c r="F43" s="116"/>
      <c r="G43" s="10" t="s">
        <v>6</v>
      </c>
      <c r="H43" s="7" t="s">
        <v>7</v>
      </c>
      <c r="I43" s="7" t="s">
        <v>8</v>
      </c>
      <c r="J43" s="11" t="s">
        <v>9</v>
      </c>
      <c r="K43" s="1"/>
    </row>
    <row r="44" spans="1:11" ht="13.5" thickBot="1">
      <c r="A44" s="8">
        <v>1</v>
      </c>
      <c r="B44" s="7">
        <v>2</v>
      </c>
      <c r="C44" s="9">
        <v>4</v>
      </c>
      <c r="D44" s="7">
        <v>3</v>
      </c>
      <c r="E44" s="7">
        <v>5</v>
      </c>
      <c r="F44" s="9">
        <v>6</v>
      </c>
      <c r="G44" s="7">
        <v>7</v>
      </c>
      <c r="H44" s="9">
        <v>8</v>
      </c>
      <c r="I44" s="7">
        <v>9</v>
      </c>
      <c r="J44" s="7">
        <v>10</v>
      </c>
      <c r="K44" s="1"/>
    </row>
    <row r="45" spans="1:12" ht="17.25" customHeight="1">
      <c r="A45" s="54" t="s">
        <v>11</v>
      </c>
      <c r="B45" s="65">
        <v>1</v>
      </c>
      <c r="C45" s="56">
        <v>210</v>
      </c>
      <c r="D45" s="73"/>
      <c r="E45" s="58"/>
      <c r="F45" s="78">
        <f>F46+F49+F57</f>
        <v>959340</v>
      </c>
      <c r="G45" s="78">
        <f>G46+G49+G57</f>
        <v>239830</v>
      </c>
      <c r="H45" s="78">
        <f>H46+H49+H57</f>
        <v>279800</v>
      </c>
      <c r="I45" s="78">
        <f>I46+I49+I57</f>
        <v>199880</v>
      </c>
      <c r="J45" s="79">
        <f>J46+J49+J57</f>
        <v>239830</v>
      </c>
      <c r="K45" s="1"/>
      <c r="L45" s="101">
        <f>F45-G45-H45-I45-J45</f>
        <v>0</v>
      </c>
    </row>
    <row r="46" spans="1:12" ht="14.25" customHeight="1">
      <c r="A46" s="44" t="s">
        <v>12</v>
      </c>
      <c r="B46" s="45">
        <f aca="true" t="shared" si="0" ref="B46:B77">B45+1</f>
        <v>2</v>
      </c>
      <c r="C46" s="46">
        <v>211</v>
      </c>
      <c r="D46" s="47"/>
      <c r="E46" s="48"/>
      <c r="F46" s="80">
        <f>F47+F48</f>
        <v>736820</v>
      </c>
      <c r="G46" s="80">
        <f>G47+G48</f>
        <v>184200</v>
      </c>
      <c r="H46" s="80">
        <f>H47+H48</f>
        <v>214900</v>
      </c>
      <c r="I46" s="80">
        <f>I47+I48</f>
        <v>153520</v>
      </c>
      <c r="J46" s="81">
        <f>J47+J48</f>
        <v>184200</v>
      </c>
      <c r="K46" s="1"/>
      <c r="L46" s="101">
        <f aca="true" t="shared" si="1" ref="L46:L109">F46-G46-H46-I46-J46</f>
        <v>0</v>
      </c>
    </row>
    <row r="47" spans="1:14" s="33" customFormat="1" ht="15" customHeight="1">
      <c r="A47" s="34" t="s">
        <v>130</v>
      </c>
      <c r="B47" s="18">
        <f t="shared" si="0"/>
        <v>3</v>
      </c>
      <c r="C47" s="16" t="s">
        <v>128</v>
      </c>
      <c r="D47" s="31">
        <v>111</v>
      </c>
      <c r="E47" s="16"/>
      <c r="F47" s="82">
        <v>736820</v>
      </c>
      <c r="G47" s="82">
        <v>184200</v>
      </c>
      <c r="H47" s="82">
        <v>214900</v>
      </c>
      <c r="I47" s="82">
        <v>153520</v>
      </c>
      <c r="J47" s="83">
        <v>184200</v>
      </c>
      <c r="K47" s="32"/>
      <c r="L47" s="101">
        <f t="shared" si="1"/>
        <v>0</v>
      </c>
      <c r="N47" s="33">
        <f>G47/F47</f>
        <v>0.24999321408213676</v>
      </c>
    </row>
    <row r="48" spans="1:12" s="33" customFormat="1" ht="14.25" customHeight="1">
      <c r="A48" s="4" t="s">
        <v>131</v>
      </c>
      <c r="B48" s="18">
        <f t="shared" si="0"/>
        <v>4</v>
      </c>
      <c r="C48" s="16" t="s">
        <v>128</v>
      </c>
      <c r="D48" s="31">
        <v>121</v>
      </c>
      <c r="E48" s="16"/>
      <c r="F48" s="82"/>
      <c r="G48" s="82"/>
      <c r="H48" s="82"/>
      <c r="I48" s="82"/>
      <c r="J48" s="83"/>
      <c r="K48" s="32"/>
      <c r="L48" s="101">
        <f t="shared" si="1"/>
        <v>0</v>
      </c>
    </row>
    <row r="49" spans="1:12" ht="15" customHeight="1">
      <c r="A49" s="44" t="s">
        <v>13</v>
      </c>
      <c r="B49" s="45">
        <f t="shared" si="0"/>
        <v>5</v>
      </c>
      <c r="C49" s="46">
        <v>212</v>
      </c>
      <c r="D49" s="47"/>
      <c r="E49" s="48"/>
      <c r="F49" s="80">
        <f>F50+F53+F54</f>
        <v>0</v>
      </c>
      <c r="G49" s="80">
        <f>G50+G53+G54</f>
        <v>0</v>
      </c>
      <c r="H49" s="80">
        <f>H50+H53+H54</f>
        <v>0</v>
      </c>
      <c r="I49" s="80">
        <f>I50+I53+I54</f>
        <v>0</v>
      </c>
      <c r="J49" s="81">
        <f>J50+J53+J54</f>
        <v>0</v>
      </c>
      <c r="K49" s="1"/>
      <c r="L49" s="101">
        <f t="shared" si="1"/>
        <v>0</v>
      </c>
    </row>
    <row r="50" spans="1:12" ht="16.5" customHeight="1">
      <c r="A50" s="53" t="s">
        <v>129</v>
      </c>
      <c r="B50" s="45">
        <f t="shared" si="0"/>
        <v>6</v>
      </c>
      <c r="C50" s="48">
        <v>212</v>
      </c>
      <c r="D50" s="47"/>
      <c r="E50" s="48" t="s">
        <v>14</v>
      </c>
      <c r="F50" s="84">
        <f>F51+F52</f>
        <v>0</v>
      </c>
      <c r="G50" s="84">
        <f>G51+G52</f>
        <v>0</v>
      </c>
      <c r="H50" s="84">
        <f>H51+H52</f>
        <v>0</v>
      </c>
      <c r="I50" s="84">
        <f>I51+I52</f>
        <v>0</v>
      </c>
      <c r="J50" s="85">
        <f>J51+J52</f>
        <v>0</v>
      </c>
      <c r="K50" s="1"/>
      <c r="L50" s="101">
        <f t="shared" si="1"/>
        <v>0</v>
      </c>
    </row>
    <row r="51" spans="1:12" ht="15" customHeight="1">
      <c r="A51" s="4" t="s">
        <v>132</v>
      </c>
      <c r="B51" s="18">
        <f t="shared" si="0"/>
        <v>7</v>
      </c>
      <c r="C51" s="16" t="s">
        <v>16</v>
      </c>
      <c r="D51" s="31">
        <v>112</v>
      </c>
      <c r="E51" s="16" t="s">
        <v>14</v>
      </c>
      <c r="F51" s="82"/>
      <c r="G51" s="82"/>
      <c r="H51" s="82"/>
      <c r="I51" s="82"/>
      <c r="J51" s="83"/>
      <c r="K51" s="1"/>
      <c r="L51" s="101">
        <f t="shared" si="1"/>
        <v>0</v>
      </c>
    </row>
    <row r="52" spans="1:12" ht="15" customHeight="1">
      <c r="A52" s="4" t="s">
        <v>133</v>
      </c>
      <c r="B52" s="18">
        <f t="shared" si="0"/>
        <v>8</v>
      </c>
      <c r="C52" s="16" t="s">
        <v>16</v>
      </c>
      <c r="D52" s="31">
        <v>122</v>
      </c>
      <c r="E52" s="16" t="s">
        <v>14</v>
      </c>
      <c r="F52" s="82"/>
      <c r="G52" s="82"/>
      <c r="H52" s="82"/>
      <c r="I52" s="82"/>
      <c r="J52" s="83"/>
      <c r="K52" s="1"/>
      <c r="L52" s="101">
        <f t="shared" si="1"/>
        <v>0</v>
      </c>
    </row>
    <row r="53" spans="1:12" ht="15" customHeight="1">
      <c r="A53" s="4" t="s">
        <v>15</v>
      </c>
      <c r="B53" s="18">
        <f t="shared" si="0"/>
        <v>9</v>
      </c>
      <c r="C53" s="16" t="s">
        <v>16</v>
      </c>
      <c r="D53" s="31">
        <v>112</v>
      </c>
      <c r="E53" s="16" t="s">
        <v>17</v>
      </c>
      <c r="F53" s="82"/>
      <c r="G53" s="82"/>
      <c r="H53" s="82"/>
      <c r="I53" s="82"/>
      <c r="J53" s="83"/>
      <c r="K53" s="1"/>
      <c r="L53" s="101">
        <f t="shared" si="1"/>
        <v>0</v>
      </c>
    </row>
    <row r="54" spans="1:12" ht="15" customHeight="1">
      <c r="A54" s="53" t="s">
        <v>18</v>
      </c>
      <c r="B54" s="45">
        <f t="shared" si="0"/>
        <v>10</v>
      </c>
      <c r="C54" s="48" t="s">
        <v>16</v>
      </c>
      <c r="D54" s="47"/>
      <c r="E54" s="48" t="s">
        <v>19</v>
      </c>
      <c r="F54" s="84">
        <f>F55+F56</f>
        <v>0</v>
      </c>
      <c r="G54" s="84">
        <f>G55+G56</f>
        <v>0</v>
      </c>
      <c r="H54" s="84">
        <f>H55+H56</f>
        <v>0</v>
      </c>
      <c r="I54" s="84">
        <f>I55+I56</f>
        <v>0</v>
      </c>
      <c r="J54" s="85">
        <f>J55+J56</f>
        <v>0</v>
      </c>
      <c r="K54" s="1"/>
      <c r="L54" s="101">
        <f t="shared" si="1"/>
        <v>0</v>
      </c>
    </row>
    <row r="55" spans="1:12" ht="15" customHeight="1">
      <c r="A55" s="4" t="s">
        <v>134</v>
      </c>
      <c r="B55" s="18">
        <f t="shared" si="0"/>
        <v>11</v>
      </c>
      <c r="C55" s="35" t="s">
        <v>16</v>
      </c>
      <c r="D55" s="36">
        <v>112</v>
      </c>
      <c r="E55" s="35" t="s">
        <v>19</v>
      </c>
      <c r="F55" s="86"/>
      <c r="G55" s="86"/>
      <c r="H55" s="86"/>
      <c r="I55" s="86"/>
      <c r="J55" s="87"/>
      <c r="K55" s="1"/>
      <c r="L55" s="101">
        <f t="shared" si="1"/>
        <v>0</v>
      </c>
    </row>
    <row r="56" spans="1:12" ht="14.25" customHeight="1">
      <c r="A56" s="4" t="s">
        <v>133</v>
      </c>
      <c r="B56" s="18">
        <f t="shared" si="0"/>
        <v>12</v>
      </c>
      <c r="C56" s="35" t="s">
        <v>16</v>
      </c>
      <c r="D56" s="36">
        <v>122</v>
      </c>
      <c r="E56" s="35" t="s">
        <v>19</v>
      </c>
      <c r="F56" s="86"/>
      <c r="G56" s="86"/>
      <c r="H56" s="86"/>
      <c r="I56" s="86"/>
      <c r="J56" s="87"/>
      <c r="K56" s="1"/>
      <c r="L56" s="101">
        <f t="shared" si="1"/>
        <v>0</v>
      </c>
    </row>
    <row r="57" spans="1:12" ht="15" customHeight="1">
      <c r="A57" s="44" t="s">
        <v>20</v>
      </c>
      <c r="B57" s="45">
        <f t="shared" si="0"/>
        <v>13</v>
      </c>
      <c r="C57" s="46" t="s">
        <v>21</v>
      </c>
      <c r="D57" s="47"/>
      <c r="E57" s="48"/>
      <c r="F57" s="80">
        <f>F58+F59</f>
        <v>222520</v>
      </c>
      <c r="G57" s="80">
        <f>G58+G59</f>
        <v>55630</v>
      </c>
      <c r="H57" s="80">
        <f>H58+H59</f>
        <v>64900</v>
      </c>
      <c r="I57" s="80">
        <f>I58+I59</f>
        <v>46360</v>
      </c>
      <c r="J57" s="81">
        <f>J58+J59</f>
        <v>55630</v>
      </c>
      <c r="K57" s="1"/>
      <c r="L57" s="101">
        <f t="shared" si="1"/>
        <v>0</v>
      </c>
    </row>
    <row r="58" spans="1:14" ht="16.5" customHeight="1">
      <c r="A58" s="4" t="s">
        <v>132</v>
      </c>
      <c r="B58" s="18">
        <f t="shared" si="0"/>
        <v>14</v>
      </c>
      <c r="C58" s="16" t="s">
        <v>21</v>
      </c>
      <c r="D58" s="31">
        <v>111</v>
      </c>
      <c r="E58" s="16"/>
      <c r="F58" s="82">
        <v>222520</v>
      </c>
      <c r="G58" s="82">
        <v>55630</v>
      </c>
      <c r="H58" s="82">
        <v>64900</v>
      </c>
      <c r="I58" s="82">
        <v>46360</v>
      </c>
      <c r="J58" s="83">
        <v>55630</v>
      </c>
      <c r="K58" s="1"/>
      <c r="L58" s="101">
        <f t="shared" si="1"/>
        <v>0</v>
      </c>
      <c r="N58">
        <f>G58/G47</f>
        <v>0.3020086862106406</v>
      </c>
    </row>
    <row r="59" spans="1:12" ht="16.5" customHeight="1" thickBot="1">
      <c r="A59" s="6" t="s">
        <v>133</v>
      </c>
      <c r="B59" s="19">
        <f t="shared" si="0"/>
        <v>15</v>
      </c>
      <c r="C59" s="17" t="s">
        <v>21</v>
      </c>
      <c r="D59" s="37">
        <v>121</v>
      </c>
      <c r="E59" s="17"/>
      <c r="F59" s="88"/>
      <c r="G59" s="88"/>
      <c r="H59" s="88"/>
      <c r="I59" s="88"/>
      <c r="J59" s="89"/>
      <c r="K59" s="1"/>
      <c r="L59" s="101">
        <f t="shared" si="1"/>
        <v>0</v>
      </c>
    </row>
    <row r="60" spans="1:12" ht="16.5" customHeight="1">
      <c r="A60" s="54" t="s">
        <v>22</v>
      </c>
      <c r="B60" s="65">
        <f t="shared" si="0"/>
        <v>16</v>
      </c>
      <c r="C60" s="56" t="s">
        <v>23</v>
      </c>
      <c r="D60" s="73"/>
      <c r="E60" s="58"/>
      <c r="F60" s="78">
        <f>F61+F64+F67+F72+F73+F85</f>
        <v>49300</v>
      </c>
      <c r="G60" s="78">
        <f>G61+G64+G67+G72+G73+G85</f>
        <v>13500</v>
      </c>
      <c r="H60" s="78">
        <f>H61+H64+H67+H72+H73+H85</f>
        <v>11900</v>
      </c>
      <c r="I60" s="78">
        <f>I61+I64+I67+I72+I73+I85</f>
        <v>11900</v>
      </c>
      <c r="J60" s="79">
        <f>J61+J64+J67+J72+J73+J85</f>
        <v>12000</v>
      </c>
      <c r="K60" s="1"/>
      <c r="L60" s="101">
        <f t="shared" si="1"/>
        <v>0</v>
      </c>
    </row>
    <row r="61" spans="1:12" ht="15.75" customHeight="1">
      <c r="A61" s="44" t="s">
        <v>24</v>
      </c>
      <c r="B61" s="49">
        <f t="shared" si="0"/>
        <v>17</v>
      </c>
      <c r="C61" s="46" t="s">
        <v>25</v>
      </c>
      <c r="D61" s="47"/>
      <c r="E61" s="48"/>
      <c r="F61" s="80">
        <f>F62+F63</f>
        <v>0</v>
      </c>
      <c r="G61" s="80">
        <f>G62+G63</f>
        <v>0</v>
      </c>
      <c r="H61" s="80">
        <f>H62+H63</f>
        <v>0</v>
      </c>
      <c r="I61" s="80">
        <f>I62+I63</f>
        <v>0</v>
      </c>
      <c r="J61" s="81">
        <f>J62+J63</f>
        <v>0</v>
      </c>
      <c r="K61" s="1"/>
      <c r="L61" s="101">
        <f t="shared" si="1"/>
        <v>0</v>
      </c>
    </row>
    <row r="62" spans="1:12" ht="24">
      <c r="A62" s="4" t="s">
        <v>135</v>
      </c>
      <c r="B62" s="18">
        <f t="shared" si="0"/>
        <v>18</v>
      </c>
      <c r="C62" s="16" t="s">
        <v>25</v>
      </c>
      <c r="D62" s="31">
        <v>242</v>
      </c>
      <c r="E62" s="16"/>
      <c r="F62" s="82"/>
      <c r="G62" s="82"/>
      <c r="H62" s="82"/>
      <c r="I62" s="82"/>
      <c r="J62" s="83"/>
      <c r="K62" s="1"/>
      <c r="L62" s="101">
        <f t="shared" si="1"/>
        <v>0</v>
      </c>
    </row>
    <row r="63" spans="1:12" ht="15.75" customHeight="1">
      <c r="A63" s="4" t="s">
        <v>136</v>
      </c>
      <c r="B63" s="18">
        <f t="shared" si="0"/>
        <v>19</v>
      </c>
      <c r="C63" s="16" t="s">
        <v>25</v>
      </c>
      <c r="D63" s="31">
        <v>244</v>
      </c>
      <c r="E63" s="16"/>
      <c r="F63" s="82"/>
      <c r="G63" s="82"/>
      <c r="H63" s="82"/>
      <c r="I63" s="82"/>
      <c r="J63" s="83"/>
      <c r="K63" s="1"/>
      <c r="L63" s="101">
        <f t="shared" si="1"/>
        <v>0</v>
      </c>
    </row>
    <row r="64" spans="1:12" ht="14.25">
      <c r="A64" s="44" t="s">
        <v>26</v>
      </c>
      <c r="B64" s="45">
        <f t="shared" si="0"/>
        <v>20</v>
      </c>
      <c r="C64" s="46" t="s">
        <v>27</v>
      </c>
      <c r="D64" s="50"/>
      <c r="E64" s="48"/>
      <c r="F64" s="84">
        <f>F65+F66</f>
        <v>0</v>
      </c>
      <c r="G64" s="84">
        <f>G65+G66</f>
        <v>0</v>
      </c>
      <c r="H64" s="84">
        <f>H65+H66</f>
        <v>0</v>
      </c>
      <c r="I64" s="84">
        <f>I65+I66</f>
        <v>0</v>
      </c>
      <c r="J64" s="85">
        <f>J65+J66</f>
        <v>0</v>
      </c>
      <c r="K64" s="1"/>
      <c r="L64" s="101">
        <f t="shared" si="1"/>
        <v>0</v>
      </c>
    </row>
    <row r="65" spans="1:12" ht="15" customHeight="1">
      <c r="A65" s="4" t="s">
        <v>28</v>
      </c>
      <c r="B65" s="18">
        <f t="shared" si="0"/>
        <v>21</v>
      </c>
      <c r="C65" s="16" t="s">
        <v>27</v>
      </c>
      <c r="D65" s="31">
        <v>244</v>
      </c>
      <c r="E65" s="16" t="s">
        <v>29</v>
      </c>
      <c r="F65" s="82"/>
      <c r="G65" s="82"/>
      <c r="H65" s="82"/>
      <c r="I65" s="82"/>
      <c r="J65" s="83"/>
      <c r="K65" s="1"/>
      <c r="L65" s="101">
        <f t="shared" si="1"/>
        <v>0</v>
      </c>
    </row>
    <row r="66" spans="1:12" ht="14.25" customHeight="1">
      <c r="A66" s="4" t="s">
        <v>30</v>
      </c>
      <c r="B66" s="18">
        <f t="shared" si="0"/>
        <v>22</v>
      </c>
      <c r="C66" s="16" t="s">
        <v>27</v>
      </c>
      <c r="D66" s="31">
        <v>244</v>
      </c>
      <c r="E66" s="16" t="s">
        <v>31</v>
      </c>
      <c r="F66" s="82"/>
      <c r="G66" s="82"/>
      <c r="H66" s="82"/>
      <c r="I66" s="82"/>
      <c r="J66" s="83"/>
      <c r="K66" s="1"/>
      <c r="L66" s="101">
        <f t="shared" si="1"/>
        <v>0</v>
      </c>
    </row>
    <row r="67" spans="1:12" ht="15" customHeight="1">
      <c r="A67" s="44" t="s">
        <v>32</v>
      </c>
      <c r="B67" s="45">
        <f t="shared" si="0"/>
        <v>23</v>
      </c>
      <c r="C67" s="46" t="s">
        <v>34</v>
      </c>
      <c r="D67" s="50"/>
      <c r="E67" s="48"/>
      <c r="F67" s="84">
        <f>F68+F69+F70+F71</f>
        <v>0</v>
      </c>
      <c r="G67" s="84">
        <f>G68+G69+G70+G71</f>
        <v>0</v>
      </c>
      <c r="H67" s="84">
        <f>H68+H69+H70+H71</f>
        <v>0</v>
      </c>
      <c r="I67" s="84">
        <f>I68+I69+I70+I71</f>
        <v>0</v>
      </c>
      <c r="J67" s="85">
        <f>J68+J69+J70+J71</f>
        <v>0</v>
      </c>
      <c r="K67" s="1"/>
      <c r="L67" s="101">
        <f t="shared" si="1"/>
        <v>0</v>
      </c>
    </row>
    <row r="68" spans="1:12" ht="15" customHeight="1">
      <c r="A68" s="4" t="s">
        <v>33</v>
      </c>
      <c r="B68" s="18">
        <f t="shared" si="0"/>
        <v>24</v>
      </c>
      <c r="C68" s="16" t="s">
        <v>34</v>
      </c>
      <c r="D68" s="31">
        <v>244</v>
      </c>
      <c r="E68" s="16" t="s">
        <v>35</v>
      </c>
      <c r="F68" s="82"/>
      <c r="G68" s="82"/>
      <c r="H68" s="82"/>
      <c r="I68" s="82"/>
      <c r="J68" s="83"/>
      <c r="K68" s="1"/>
      <c r="L68" s="101">
        <f t="shared" si="1"/>
        <v>0</v>
      </c>
    </row>
    <row r="69" spans="1:12" ht="15" customHeight="1">
      <c r="A69" s="4" t="s">
        <v>36</v>
      </c>
      <c r="B69" s="18">
        <f t="shared" si="0"/>
        <v>25</v>
      </c>
      <c r="C69" s="16" t="s">
        <v>34</v>
      </c>
      <c r="D69" s="31">
        <v>244</v>
      </c>
      <c r="E69" s="16" t="s">
        <v>37</v>
      </c>
      <c r="F69" s="82"/>
      <c r="G69" s="82"/>
      <c r="H69" s="82"/>
      <c r="I69" s="82"/>
      <c r="J69" s="83"/>
      <c r="K69" s="1"/>
      <c r="L69" s="101">
        <f t="shared" si="1"/>
        <v>0</v>
      </c>
    </row>
    <row r="70" spans="1:12" ht="15.75" customHeight="1">
      <c r="A70" s="4" t="s">
        <v>38</v>
      </c>
      <c r="B70" s="18">
        <f t="shared" si="0"/>
        <v>26</v>
      </c>
      <c r="C70" s="16" t="s">
        <v>34</v>
      </c>
      <c r="D70" s="31">
        <v>244</v>
      </c>
      <c r="E70" s="16" t="s">
        <v>39</v>
      </c>
      <c r="F70" s="82"/>
      <c r="G70" s="82"/>
      <c r="H70" s="82"/>
      <c r="I70" s="82"/>
      <c r="J70" s="83"/>
      <c r="K70" s="1"/>
      <c r="L70" s="101">
        <f t="shared" si="1"/>
        <v>0</v>
      </c>
    </row>
    <row r="71" spans="1:12" ht="15.75" customHeight="1">
      <c r="A71" s="4" t="s">
        <v>40</v>
      </c>
      <c r="B71" s="18">
        <f t="shared" si="0"/>
        <v>27</v>
      </c>
      <c r="C71" s="16" t="s">
        <v>34</v>
      </c>
      <c r="D71" s="31">
        <v>244</v>
      </c>
      <c r="E71" s="16" t="s">
        <v>41</v>
      </c>
      <c r="F71" s="82"/>
      <c r="G71" s="82"/>
      <c r="H71" s="82"/>
      <c r="I71" s="82"/>
      <c r="J71" s="83"/>
      <c r="K71" s="1"/>
      <c r="L71" s="101">
        <f t="shared" si="1"/>
        <v>0</v>
      </c>
    </row>
    <row r="72" spans="1:12" ht="16.5" customHeight="1" thickBot="1">
      <c r="A72" s="59" t="s">
        <v>42</v>
      </c>
      <c r="B72" s="60">
        <f t="shared" si="0"/>
        <v>28</v>
      </c>
      <c r="C72" s="61" t="s">
        <v>43</v>
      </c>
      <c r="D72" s="74">
        <v>244</v>
      </c>
      <c r="E72" s="63"/>
      <c r="F72" s="90"/>
      <c r="G72" s="90"/>
      <c r="H72" s="90"/>
      <c r="I72" s="90"/>
      <c r="J72" s="91"/>
      <c r="K72" s="1"/>
      <c r="L72" s="101">
        <f t="shared" si="1"/>
        <v>0</v>
      </c>
    </row>
    <row r="73" spans="1:12" ht="15.75" customHeight="1">
      <c r="A73" s="64" t="s">
        <v>44</v>
      </c>
      <c r="B73" s="65">
        <f t="shared" si="0"/>
        <v>29</v>
      </c>
      <c r="C73" s="71" t="s">
        <v>45</v>
      </c>
      <c r="D73" s="57"/>
      <c r="E73" s="72"/>
      <c r="F73" s="78">
        <f>F74+F75+F76+F77+F78+F81</f>
        <v>0</v>
      </c>
      <c r="G73" s="78">
        <f>G74+G75+G76+G77+G78+G81</f>
        <v>0</v>
      </c>
      <c r="H73" s="78">
        <f>H74+H75+H76+H77+H78+H81</f>
        <v>0</v>
      </c>
      <c r="I73" s="78">
        <f>I74+I75+I76+I77+I78+I81</f>
        <v>0</v>
      </c>
      <c r="J73" s="79">
        <f>J74+J75+J76+J77+J78+J81</f>
        <v>0</v>
      </c>
      <c r="K73" s="1"/>
      <c r="L73" s="101">
        <f t="shared" si="1"/>
        <v>0</v>
      </c>
    </row>
    <row r="74" spans="1:12" ht="15.75" customHeight="1">
      <c r="A74" s="4" t="s">
        <v>46</v>
      </c>
      <c r="B74" s="18">
        <f t="shared" si="0"/>
        <v>30</v>
      </c>
      <c r="C74" s="16" t="s">
        <v>45</v>
      </c>
      <c r="D74" s="31">
        <v>244</v>
      </c>
      <c r="E74" s="16" t="s">
        <v>47</v>
      </c>
      <c r="F74" s="82"/>
      <c r="G74" s="82"/>
      <c r="H74" s="82"/>
      <c r="I74" s="82"/>
      <c r="J74" s="83"/>
      <c r="K74" s="1"/>
      <c r="L74" s="101">
        <f t="shared" si="1"/>
        <v>0</v>
      </c>
    </row>
    <row r="75" spans="1:12" ht="14.25" customHeight="1">
      <c r="A75" s="4" t="s">
        <v>48</v>
      </c>
      <c r="B75" s="18">
        <f t="shared" si="0"/>
        <v>31</v>
      </c>
      <c r="C75" s="16" t="s">
        <v>45</v>
      </c>
      <c r="D75" s="31">
        <v>243</v>
      </c>
      <c r="E75" s="16" t="s">
        <v>49</v>
      </c>
      <c r="F75" s="82"/>
      <c r="G75" s="82"/>
      <c r="H75" s="82"/>
      <c r="I75" s="82"/>
      <c r="J75" s="83"/>
      <c r="K75" s="1"/>
      <c r="L75" s="101">
        <f t="shared" si="1"/>
        <v>0</v>
      </c>
    </row>
    <row r="76" spans="1:12" ht="15" customHeight="1">
      <c r="A76" s="4" t="s">
        <v>50</v>
      </c>
      <c r="B76" s="18">
        <f t="shared" si="0"/>
        <v>32</v>
      </c>
      <c r="C76" s="16" t="s">
        <v>45</v>
      </c>
      <c r="D76" s="31">
        <v>243</v>
      </c>
      <c r="E76" s="16" t="s">
        <v>51</v>
      </c>
      <c r="F76" s="82"/>
      <c r="G76" s="82"/>
      <c r="H76" s="82"/>
      <c r="I76" s="82"/>
      <c r="J76" s="83"/>
      <c r="K76" s="1"/>
      <c r="L76" s="101">
        <f t="shared" si="1"/>
        <v>0</v>
      </c>
    </row>
    <row r="77" spans="1:12" ht="14.25" customHeight="1">
      <c r="A77" s="4" t="s">
        <v>52</v>
      </c>
      <c r="B77" s="18">
        <f t="shared" si="0"/>
        <v>33</v>
      </c>
      <c r="C77" s="16" t="s">
        <v>45</v>
      </c>
      <c r="D77" s="31">
        <v>244</v>
      </c>
      <c r="E77" s="16" t="s">
        <v>53</v>
      </c>
      <c r="F77" s="82"/>
      <c r="G77" s="82"/>
      <c r="H77" s="82"/>
      <c r="I77" s="82"/>
      <c r="J77" s="83"/>
      <c r="K77" s="1"/>
      <c r="L77" s="101">
        <f t="shared" si="1"/>
        <v>0</v>
      </c>
    </row>
    <row r="78" spans="1:12" ht="14.25" customHeight="1">
      <c r="A78" s="53" t="s">
        <v>54</v>
      </c>
      <c r="B78" s="45">
        <f aca="true" t="shared" si="2" ref="B78:B109">B77+1</f>
        <v>34</v>
      </c>
      <c r="C78" s="48" t="s">
        <v>45</v>
      </c>
      <c r="D78" s="50"/>
      <c r="E78" s="48" t="s">
        <v>55</v>
      </c>
      <c r="F78" s="84">
        <f>F79+F80</f>
        <v>0</v>
      </c>
      <c r="G78" s="84">
        <f>G79+G80</f>
        <v>0</v>
      </c>
      <c r="H78" s="84">
        <f>H79+H80</f>
        <v>0</v>
      </c>
      <c r="I78" s="84">
        <f>I79+I80</f>
        <v>0</v>
      </c>
      <c r="J78" s="85">
        <f>J79+J80</f>
        <v>0</v>
      </c>
      <c r="K78" s="1"/>
      <c r="L78" s="101">
        <f t="shared" si="1"/>
        <v>0</v>
      </c>
    </row>
    <row r="79" spans="1:12" ht="24">
      <c r="A79" s="4" t="s">
        <v>139</v>
      </c>
      <c r="B79" s="18">
        <f t="shared" si="2"/>
        <v>35</v>
      </c>
      <c r="C79" s="16" t="s">
        <v>45</v>
      </c>
      <c r="D79" s="31">
        <v>242</v>
      </c>
      <c r="E79" s="16" t="s">
        <v>55</v>
      </c>
      <c r="F79" s="82"/>
      <c r="G79" s="82"/>
      <c r="H79" s="82"/>
      <c r="I79" s="82"/>
      <c r="J79" s="83"/>
      <c r="K79" s="1"/>
      <c r="L79" s="101">
        <f t="shared" si="1"/>
        <v>0</v>
      </c>
    </row>
    <row r="80" spans="1:12" ht="15.75" customHeight="1">
      <c r="A80" s="4" t="s">
        <v>136</v>
      </c>
      <c r="B80" s="18">
        <f t="shared" si="2"/>
        <v>36</v>
      </c>
      <c r="C80" s="16" t="s">
        <v>45</v>
      </c>
      <c r="D80" s="31">
        <v>244</v>
      </c>
      <c r="E80" s="16" t="s">
        <v>55</v>
      </c>
      <c r="F80" s="82"/>
      <c r="G80" s="82"/>
      <c r="H80" s="82"/>
      <c r="I80" s="82"/>
      <c r="J80" s="83"/>
      <c r="K80" s="1"/>
      <c r="L80" s="101">
        <f t="shared" si="1"/>
        <v>0</v>
      </c>
    </row>
    <row r="81" spans="1:12" ht="15.75" customHeight="1">
      <c r="A81" s="53" t="s">
        <v>56</v>
      </c>
      <c r="B81" s="45">
        <f t="shared" si="2"/>
        <v>37</v>
      </c>
      <c r="C81" s="48" t="s">
        <v>45</v>
      </c>
      <c r="D81" s="50"/>
      <c r="E81" s="48" t="s">
        <v>57</v>
      </c>
      <c r="F81" s="84">
        <f>F82+F83+F84</f>
        <v>0</v>
      </c>
      <c r="G81" s="84">
        <f>G82+G83+G84</f>
        <v>0</v>
      </c>
      <c r="H81" s="84">
        <f>H82+H83+H84</f>
        <v>0</v>
      </c>
      <c r="I81" s="84">
        <f>I82+I83+I84</f>
        <v>0</v>
      </c>
      <c r="J81" s="85">
        <f>J82+J83+J84</f>
        <v>0</v>
      </c>
      <c r="K81" s="1"/>
      <c r="L81" s="101">
        <f t="shared" si="1"/>
        <v>0</v>
      </c>
    </row>
    <row r="82" spans="1:12" ht="24">
      <c r="A82" s="4" t="s">
        <v>139</v>
      </c>
      <c r="B82" s="18">
        <f t="shared" si="2"/>
        <v>38</v>
      </c>
      <c r="C82" s="16" t="s">
        <v>45</v>
      </c>
      <c r="D82" s="31">
        <v>242</v>
      </c>
      <c r="E82" s="16" t="s">
        <v>57</v>
      </c>
      <c r="F82" s="82"/>
      <c r="G82" s="82"/>
      <c r="H82" s="82"/>
      <c r="I82" s="82"/>
      <c r="J82" s="83"/>
      <c r="K82" s="1"/>
      <c r="L82" s="101">
        <f t="shared" si="1"/>
        <v>0</v>
      </c>
    </row>
    <row r="83" spans="1:12" ht="24">
      <c r="A83" s="38" t="s">
        <v>140</v>
      </c>
      <c r="B83" s="18">
        <f t="shared" si="2"/>
        <v>39</v>
      </c>
      <c r="C83" s="16" t="s">
        <v>45</v>
      </c>
      <c r="D83" s="31">
        <v>243</v>
      </c>
      <c r="E83" s="16" t="s">
        <v>57</v>
      </c>
      <c r="F83" s="82"/>
      <c r="G83" s="82"/>
      <c r="H83" s="82"/>
      <c r="I83" s="82"/>
      <c r="J83" s="83"/>
      <c r="K83" s="1"/>
      <c r="L83" s="101">
        <f t="shared" si="1"/>
        <v>0</v>
      </c>
    </row>
    <row r="84" spans="1:12" ht="15.75" customHeight="1">
      <c r="A84" s="4" t="s">
        <v>142</v>
      </c>
      <c r="B84" s="18">
        <f t="shared" si="2"/>
        <v>40</v>
      </c>
      <c r="C84" s="16" t="s">
        <v>45</v>
      </c>
      <c r="D84" s="31">
        <v>244</v>
      </c>
      <c r="E84" s="16" t="s">
        <v>57</v>
      </c>
      <c r="F84" s="82"/>
      <c r="G84" s="82"/>
      <c r="H84" s="82"/>
      <c r="I84" s="82"/>
      <c r="J84" s="83"/>
      <c r="K84" s="1"/>
      <c r="L84" s="101">
        <f t="shared" si="1"/>
        <v>0</v>
      </c>
    </row>
    <row r="85" spans="1:12" ht="15" customHeight="1">
      <c r="A85" s="44" t="s">
        <v>58</v>
      </c>
      <c r="B85" s="45">
        <f t="shared" si="2"/>
        <v>41</v>
      </c>
      <c r="C85" s="46" t="s">
        <v>59</v>
      </c>
      <c r="D85" s="50"/>
      <c r="E85" s="48"/>
      <c r="F85" s="80">
        <f>F86+F87+F88+F89</f>
        <v>49300</v>
      </c>
      <c r="G85" s="80">
        <f>G86+G87+G88+G89</f>
        <v>13500</v>
      </c>
      <c r="H85" s="80">
        <f>H86+H87+H88+H89</f>
        <v>11900</v>
      </c>
      <c r="I85" s="80">
        <f>I86+I87+I88+I89</f>
        <v>11900</v>
      </c>
      <c r="J85" s="81">
        <f>J86+J87+J88+J89</f>
        <v>12000</v>
      </c>
      <c r="K85" s="1"/>
      <c r="L85" s="101">
        <f t="shared" si="1"/>
        <v>0</v>
      </c>
    </row>
    <row r="86" spans="1:12" ht="15.75" customHeight="1">
      <c r="A86" s="4" t="s">
        <v>60</v>
      </c>
      <c r="B86" s="18">
        <f t="shared" si="2"/>
        <v>42</v>
      </c>
      <c r="C86" s="16" t="s">
        <v>59</v>
      </c>
      <c r="D86" s="31">
        <v>244</v>
      </c>
      <c r="E86" s="16" t="s">
        <v>61</v>
      </c>
      <c r="F86" s="82"/>
      <c r="G86" s="82"/>
      <c r="H86" s="82"/>
      <c r="I86" s="82"/>
      <c r="J86" s="83"/>
      <c r="K86" s="1"/>
      <c r="L86" s="101">
        <f t="shared" si="1"/>
        <v>0</v>
      </c>
    </row>
    <row r="87" spans="1:12" ht="16.5" customHeight="1">
      <c r="A87" s="4" t="s">
        <v>62</v>
      </c>
      <c r="B87" s="18">
        <f t="shared" si="2"/>
        <v>43</v>
      </c>
      <c r="C87" s="16" t="s">
        <v>59</v>
      </c>
      <c r="D87" s="31">
        <v>244</v>
      </c>
      <c r="E87" s="16" t="s">
        <v>63</v>
      </c>
      <c r="F87" s="82"/>
      <c r="G87" s="82"/>
      <c r="H87" s="82"/>
      <c r="I87" s="82"/>
      <c r="J87" s="83"/>
      <c r="K87" s="1"/>
      <c r="L87" s="101">
        <f t="shared" si="1"/>
        <v>0</v>
      </c>
    </row>
    <row r="88" spans="1:12" ht="14.25" customHeight="1">
      <c r="A88" s="4" t="s">
        <v>64</v>
      </c>
      <c r="B88" s="18">
        <f t="shared" si="2"/>
        <v>44</v>
      </c>
      <c r="C88" s="16" t="s">
        <v>59</v>
      </c>
      <c r="D88" s="31">
        <v>244</v>
      </c>
      <c r="E88" s="16" t="s">
        <v>65</v>
      </c>
      <c r="F88" s="82"/>
      <c r="G88" s="82"/>
      <c r="H88" s="82"/>
      <c r="I88" s="82"/>
      <c r="J88" s="83"/>
      <c r="K88" s="1"/>
      <c r="L88" s="101">
        <f t="shared" si="1"/>
        <v>0</v>
      </c>
    </row>
    <row r="89" spans="1:12" ht="16.5" customHeight="1">
      <c r="A89" s="75" t="s">
        <v>66</v>
      </c>
      <c r="B89" s="45">
        <f t="shared" si="2"/>
        <v>45</v>
      </c>
      <c r="C89" s="52" t="s">
        <v>59</v>
      </c>
      <c r="D89" s="51"/>
      <c r="E89" s="52" t="s">
        <v>67</v>
      </c>
      <c r="F89" s="92">
        <f>F90+F91</f>
        <v>49300</v>
      </c>
      <c r="G89" s="92">
        <f>G90+G91</f>
        <v>13500</v>
      </c>
      <c r="H89" s="92">
        <f>H90+H91</f>
        <v>11900</v>
      </c>
      <c r="I89" s="92">
        <f>I90+I91</f>
        <v>11900</v>
      </c>
      <c r="J89" s="93">
        <f>J90+J91</f>
        <v>12000</v>
      </c>
      <c r="K89" s="1"/>
      <c r="L89" s="101">
        <f t="shared" si="1"/>
        <v>0</v>
      </c>
    </row>
    <row r="90" spans="1:12" ht="24">
      <c r="A90" s="4" t="s">
        <v>139</v>
      </c>
      <c r="B90" s="18">
        <f t="shared" si="2"/>
        <v>46</v>
      </c>
      <c r="C90" s="16" t="s">
        <v>59</v>
      </c>
      <c r="D90" s="31">
        <v>242</v>
      </c>
      <c r="E90" s="16" t="s">
        <v>67</v>
      </c>
      <c r="F90" s="82">
        <v>1500</v>
      </c>
      <c r="G90" s="82">
        <v>1500</v>
      </c>
      <c r="H90" s="82"/>
      <c r="I90" s="82"/>
      <c r="J90" s="83"/>
      <c r="K90" s="1"/>
      <c r="L90" s="101">
        <f t="shared" si="1"/>
        <v>0</v>
      </c>
    </row>
    <row r="91" spans="1:12" ht="17.25" customHeight="1" thickBot="1">
      <c r="A91" s="6" t="s">
        <v>136</v>
      </c>
      <c r="B91" s="19">
        <f t="shared" si="2"/>
        <v>47</v>
      </c>
      <c r="C91" s="40">
        <v>226</v>
      </c>
      <c r="D91" s="40">
        <v>244</v>
      </c>
      <c r="E91" s="17" t="s">
        <v>67</v>
      </c>
      <c r="F91" s="94">
        <v>47800</v>
      </c>
      <c r="G91" s="94">
        <v>12000</v>
      </c>
      <c r="H91" s="94">
        <v>11900</v>
      </c>
      <c r="I91" s="94">
        <v>11900</v>
      </c>
      <c r="J91" s="95">
        <v>12000</v>
      </c>
      <c r="L91" s="101">
        <f t="shared" si="1"/>
        <v>0</v>
      </c>
    </row>
    <row r="92" spans="1:12" ht="15" customHeight="1" thickBot="1">
      <c r="A92" s="66" t="s">
        <v>68</v>
      </c>
      <c r="B92" s="67">
        <f t="shared" si="2"/>
        <v>48</v>
      </c>
      <c r="C92" s="68" t="s">
        <v>69</v>
      </c>
      <c r="D92" s="69"/>
      <c r="E92" s="70"/>
      <c r="F92" s="96"/>
      <c r="G92" s="96"/>
      <c r="H92" s="96"/>
      <c r="I92" s="96"/>
      <c r="J92" s="97"/>
      <c r="K92" s="1"/>
      <c r="L92" s="101">
        <f t="shared" si="1"/>
        <v>0</v>
      </c>
    </row>
    <row r="93" spans="1:12" ht="24">
      <c r="A93" s="64" t="s">
        <v>70</v>
      </c>
      <c r="B93" s="65">
        <f t="shared" si="2"/>
        <v>49</v>
      </c>
      <c r="C93" s="71" t="s">
        <v>71</v>
      </c>
      <c r="D93" s="57"/>
      <c r="E93" s="72"/>
      <c r="F93" s="78">
        <f>F94</f>
        <v>0</v>
      </c>
      <c r="G93" s="78">
        <f>G94</f>
        <v>0</v>
      </c>
      <c r="H93" s="78">
        <f>H94</f>
        <v>0</v>
      </c>
      <c r="I93" s="78">
        <f>I94</f>
        <v>0</v>
      </c>
      <c r="J93" s="79">
        <f>J94</f>
        <v>0</v>
      </c>
      <c r="K93" s="1"/>
      <c r="L93" s="101">
        <f t="shared" si="1"/>
        <v>0</v>
      </c>
    </row>
    <row r="94" spans="1:12" ht="20.25" customHeight="1">
      <c r="A94" s="53" t="s">
        <v>73</v>
      </c>
      <c r="B94" s="45">
        <f t="shared" si="2"/>
        <v>50</v>
      </c>
      <c r="C94" s="48" t="s">
        <v>71</v>
      </c>
      <c r="D94" s="50"/>
      <c r="E94" s="48" t="s">
        <v>72</v>
      </c>
      <c r="F94" s="84">
        <f>F95+F96</f>
        <v>0</v>
      </c>
      <c r="G94" s="84">
        <f>G95+G96</f>
        <v>0</v>
      </c>
      <c r="H94" s="84">
        <f>H95+H96</f>
        <v>0</v>
      </c>
      <c r="I94" s="84">
        <f>I95+I96</f>
        <v>0</v>
      </c>
      <c r="J94" s="85">
        <f>J95+J96</f>
        <v>0</v>
      </c>
      <c r="K94" s="1"/>
      <c r="L94" s="101">
        <f t="shared" si="1"/>
        <v>0</v>
      </c>
    </row>
    <row r="95" spans="1:12" ht="36.75" customHeight="1">
      <c r="A95" s="4" t="s">
        <v>141</v>
      </c>
      <c r="B95" s="18">
        <f t="shared" si="2"/>
        <v>51</v>
      </c>
      <c r="C95" s="16" t="s">
        <v>71</v>
      </c>
      <c r="D95" s="31">
        <v>611</v>
      </c>
      <c r="E95" s="16" t="s">
        <v>72</v>
      </c>
      <c r="F95" s="82"/>
      <c r="G95" s="82"/>
      <c r="H95" s="82"/>
      <c r="I95" s="82"/>
      <c r="J95" s="83"/>
      <c r="K95" s="1"/>
      <c r="L95" s="101">
        <f t="shared" si="1"/>
        <v>0</v>
      </c>
    </row>
    <row r="96" spans="1:12" ht="36.75" customHeight="1" thickBot="1">
      <c r="A96" s="6" t="s">
        <v>143</v>
      </c>
      <c r="B96" s="19">
        <f t="shared" si="2"/>
        <v>52</v>
      </c>
      <c r="C96" s="17" t="s">
        <v>71</v>
      </c>
      <c r="D96" s="37">
        <v>810</v>
      </c>
      <c r="E96" s="17" t="s">
        <v>72</v>
      </c>
      <c r="F96" s="88"/>
      <c r="G96" s="88"/>
      <c r="H96" s="88"/>
      <c r="I96" s="88"/>
      <c r="J96" s="89"/>
      <c r="K96" s="1"/>
      <c r="L96" s="101">
        <f t="shared" si="1"/>
        <v>0</v>
      </c>
    </row>
    <row r="97" spans="1:12" ht="17.25" customHeight="1">
      <c r="A97" s="54" t="s">
        <v>74</v>
      </c>
      <c r="B97" s="55">
        <f t="shared" si="2"/>
        <v>53</v>
      </c>
      <c r="C97" s="56" t="s">
        <v>75</v>
      </c>
      <c r="D97" s="57"/>
      <c r="E97" s="58"/>
      <c r="F97" s="78"/>
      <c r="G97" s="78"/>
      <c r="H97" s="78"/>
      <c r="I97" s="78"/>
      <c r="J97" s="79"/>
      <c r="K97" s="1"/>
      <c r="L97" s="101">
        <f t="shared" si="1"/>
        <v>0</v>
      </c>
    </row>
    <row r="98" spans="1:12" ht="17.25" customHeight="1" thickBot="1">
      <c r="A98" s="59" t="s">
        <v>76</v>
      </c>
      <c r="B98" s="60">
        <f t="shared" si="2"/>
        <v>54</v>
      </c>
      <c r="C98" s="61" t="s">
        <v>77</v>
      </c>
      <c r="D98" s="62"/>
      <c r="E98" s="63"/>
      <c r="F98" s="90"/>
      <c r="G98" s="90"/>
      <c r="H98" s="90"/>
      <c r="I98" s="90"/>
      <c r="J98" s="91"/>
      <c r="K98" s="1"/>
      <c r="L98" s="101">
        <f t="shared" si="1"/>
        <v>0</v>
      </c>
    </row>
    <row r="99" spans="1:12" ht="17.25" customHeight="1">
      <c r="A99" s="64" t="s">
        <v>78</v>
      </c>
      <c r="B99" s="65">
        <f t="shared" si="2"/>
        <v>55</v>
      </c>
      <c r="C99" s="56" t="s">
        <v>79</v>
      </c>
      <c r="D99" s="57"/>
      <c r="E99" s="58"/>
      <c r="F99" s="78">
        <f>F100</f>
        <v>2000</v>
      </c>
      <c r="G99" s="78">
        <f>G100</f>
        <v>2000</v>
      </c>
      <c r="H99" s="78">
        <f>H100</f>
        <v>0</v>
      </c>
      <c r="I99" s="78">
        <f>I100</f>
        <v>0</v>
      </c>
      <c r="J99" s="79">
        <f>J100</f>
        <v>0</v>
      </c>
      <c r="K99" s="1"/>
      <c r="L99" s="101">
        <f t="shared" si="1"/>
        <v>0</v>
      </c>
    </row>
    <row r="100" spans="1:12" ht="15.75" customHeight="1">
      <c r="A100" s="53" t="s">
        <v>137</v>
      </c>
      <c r="B100" s="45">
        <f t="shared" si="2"/>
        <v>56</v>
      </c>
      <c r="C100" s="48" t="s">
        <v>79</v>
      </c>
      <c r="D100" s="50"/>
      <c r="E100" s="48" t="s">
        <v>80</v>
      </c>
      <c r="F100" s="84">
        <f>F101+F102+F103+F104</f>
        <v>2000</v>
      </c>
      <c r="G100" s="84">
        <f>G101+G102+G103+G104</f>
        <v>2000</v>
      </c>
      <c r="H100" s="84">
        <f>H101+H102+H103+H104</f>
        <v>0</v>
      </c>
      <c r="I100" s="84">
        <f>I101+I102+I103+I104</f>
        <v>0</v>
      </c>
      <c r="J100" s="85">
        <f>J101+J102+J103+J104</f>
        <v>0</v>
      </c>
      <c r="K100" s="1"/>
      <c r="L100" s="101">
        <f t="shared" si="1"/>
        <v>0</v>
      </c>
    </row>
    <row r="101" spans="1:12" ht="24">
      <c r="A101" s="5" t="s">
        <v>138</v>
      </c>
      <c r="B101" s="18">
        <f t="shared" si="2"/>
        <v>57</v>
      </c>
      <c r="C101" s="16" t="s">
        <v>79</v>
      </c>
      <c r="D101" s="31">
        <v>244</v>
      </c>
      <c r="E101" s="16" t="s">
        <v>80</v>
      </c>
      <c r="F101" s="82">
        <v>2000</v>
      </c>
      <c r="G101" s="82">
        <v>2000</v>
      </c>
      <c r="H101" s="82"/>
      <c r="I101" s="82"/>
      <c r="J101" s="83"/>
      <c r="K101" s="1"/>
      <c r="L101" s="101">
        <f t="shared" si="1"/>
        <v>0</v>
      </c>
    </row>
    <row r="102" spans="1:12" ht="59.25" customHeight="1">
      <c r="A102" s="5" t="s">
        <v>146</v>
      </c>
      <c r="B102" s="18">
        <f t="shared" si="2"/>
        <v>58</v>
      </c>
      <c r="C102" s="16" t="s">
        <v>79</v>
      </c>
      <c r="D102" s="31">
        <v>831</v>
      </c>
      <c r="E102" s="16" t="s">
        <v>80</v>
      </c>
      <c r="F102" s="82"/>
      <c r="G102" s="82"/>
      <c r="H102" s="82"/>
      <c r="I102" s="82"/>
      <c r="J102" s="83"/>
      <c r="K102" s="1"/>
      <c r="L102" s="101">
        <f t="shared" si="1"/>
        <v>0</v>
      </c>
    </row>
    <row r="103" spans="1:12" ht="17.25" customHeight="1">
      <c r="A103" s="5" t="s">
        <v>144</v>
      </c>
      <c r="B103" s="18">
        <f t="shared" si="2"/>
        <v>59</v>
      </c>
      <c r="C103" s="16" t="s">
        <v>79</v>
      </c>
      <c r="D103" s="31">
        <v>851</v>
      </c>
      <c r="E103" s="16" t="s">
        <v>80</v>
      </c>
      <c r="F103" s="82"/>
      <c r="G103" s="82"/>
      <c r="H103" s="82"/>
      <c r="I103" s="82"/>
      <c r="J103" s="83"/>
      <c r="K103" s="1"/>
      <c r="L103" s="101">
        <f t="shared" si="1"/>
        <v>0</v>
      </c>
    </row>
    <row r="104" spans="1:12" ht="18.75" customHeight="1" thickBot="1">
      <c r="A104" s="41" t="s">
        <v>145</v>
      </c>
      <c r="B104" s="19">
        <f t="shared" si="2"/>
        <v>60</v>
      </c>
      <c r="C104" s="43" t="s">
        <v>79</v>
      </c>
      <c r="D104" s="42">
        <v>852</v>
      </c>
      <c r="E104" s="43" t="s">
        <v>80</v>
      </c>
      <c r="F104" s="98"/>
      <c r="G104" s="98"/>
      <c r="H104" s="98"/>
      <c r="I104" s="98"/>
      <c r="J104" s="99"/>
      <c r="K104" s="1"/>
      <c r="L104" s="101">
        <f t="shared" si="1"/>
        <v>0</v>
      </c>
    </row>
    <row r="105" spans="1:12" ht="18" customHeight="1">
      <c r="A105" s="54" t="s">
        <v>81</v>
      </c>
      <c r="B105" s="65">
        <f t="shared" si="2"/>
        <v>61</v>
      </c>
      <c r="C105" s="56" t="s">
        <v>82</v>
      </c>
      <c r="D105" s="57"/>
      <c r="E105" s="58"/>
      <c r="F105" s="78">
        <f>F106+F114</f>
        <v>11310</v>
      </c>
      <c r="G105" s="78">
        <f>G106+G114</f>
        <v>1600</v>
      </c>
      <c r="H105" s="78">
        <f>H106+H114</f>
        <v>6610</v>
      </c>
      <c r="I105" s="78">
        <f>I106+I114</f>
        <v>1500</v>
      </c>
      <c r="J105" s="79">
        <f>J106+J114</f>
        <v>1600</v>
      </c>
      <c r="K105" s="1"/>
      <c r="L105" s="101">
        <f t="shared" si="1"/>
        <v>0</v>
      </c>
    </row>
    <row r="106" spans="1:12" ht="15.75" customHeight="1">
      <c r="A106" s="44" t="s">
        <v>83</v>
      </c>
      <c r="B106" s="45">
        <f t="shared" si="2"/>
        <v>62</v>
      </c>
      <c r="C106" s="46" t="s">
        <v>84</v>
      </c>
      <c r="D106" s="50"/>
      <c r="E106" s="48"/>
      <c r="F106" s="80">
        <f>F107+F110</f>
        <v>5110</v>
      </c>
      <c r="G106" s="80">
        <f>G107+G110</f>
        <v>0</v>
      </c>
      <c r="H106" s="80">
        <f>H107+H110</f>
        <v>5110</v>
      </c>
      <c r="I106" s="80">
        <f>I107+I110</f>
        <v>0</v>
      </c>
      <c r="J106" s="81">
        <f>J107+J110</f>
        <v>0</v>
      </c>
      <c r="K106" s="1"/>
      <c r="L106" s="101">
        <f t="shared" si="1"/>
        <v>0</v>
      </c>
    </row>
    <row r="107" spans="1:12" ht="24">
      <c r="A107" s="53" t="s">
        <v>85</v>
      </c>
      <c r="B107" s="45">
        <f t="shared" si="2"/>
        <v>63</v>
      </c>
      <c r="C107" s="48" t="s">
        <v>84</v>
      </c>
      <c r="D107" s="50"/>
      <c r="E107" s="48" t="s">
        <v>86</v>
      </c>
      <c r="F107" s="84">
        <f>F108+F109</f>
        <v>5110</v>
      </c>
      <c r="G107" s="84">
        <f>G108+G109</f>
        <v>0</v>
      </c>
      <c r="H107" s="84">
        <f>H108+H109</f>
        <v>5110</v>
      </c>
      <c r="I107" s="84">
        <f>I108+I109</f>
        <v>0</v>
      </c>
      <c r="J107" s="85">
        <f>J108+J109</f>
        <v>0</v>
      </c>
      <c r="K107" s="1"/>
      <c r="L107" s="101">
        <f t="shared" si="1"/>
        <v>0</v>
      </c>
    </row>
    <row r="108" spans="1:12" ht="24">
      <c r="A108" s="4" t="s">
        <v>139</v>
      </c>
      <c r="B108" s="18">
        <f t="shared" si="2"/>
        <v>64</v>
      </c>
      <c r="C108" s="16" t="s">
        <v>84</v>
      </c>
      <c r="D108" s="31">
        <v>242</v>
      </c>
      <c r="E108" s="16" t="s">
        <v>86</v>
      </c>
      <c r="F108" s="82"/>
      <c r="G108" s="82"/>
      <c r="H108" s="82"/>
      <c r="I108" s="82"/>
      <c r="J108" s="83"/>
      <c r="K108" s="1"/>
      <c r="L108" s="101">
        <f t="shared" si="1"/>
        <v>0</v>
      </c>
    </row>
    <row r="109" spans="1:12" ht="18.75" customHeight="1">
      <c r="A109" s="39" t="s">
        <v>142</v>
      </c>
      <c r="B109" s="18">
        <f t="shared" si="2"/>
        <v>65</v>
      </c>
      <c r="C109" s="16" t="s">
        <v>84</v>
      </c>
      <c r="D109" s="31">
        <v>244</v>
      </c>
      <c r="E109" s="16" t="s">
        <v>86</v>
      </c>
      <c r="F109" s="82">
        <v>5110</v>
      </c>
      <c r="G109" s="82"/>
      <c r="H109" s="82">
        <v>5110</v>
      </c>
      <c r="I109" s="82"/>
      <c r="J109" s="83"/>
      <c r="K109" s="1"/>
      <c r="L109" s="101">
        <f t="shared" si="1"/>
        <v>0</v>
      </c>
    </row>
    <row r="110" spans="1:12" ht="24">
      <c r="A110" s="53" t="s">
        <v>87</v>
      </c>
      <c r="B110" s="45">
        <f aca="true" t="shared" si="3" ref="B110:B123">B109+1</f>
        <v>66</v>
      </c>
      <c r="C110" s="48" t="s">
        <v>84</v>
      </c>
      <c r="D110" s="50"/>
      <c r="E110" s="48" t="s">
        <v>88</v>
      </c>
      <c r="F110" s="84">
        <f>F111+F112+F113</f>
        <v>0</v>
      </c>
      <c r="G110" s="84">
        <f>G111+G112+G113</f>
        <v>0</v>
      </c>
      <c r="H110" s="84">
        <f>H111+H112+H113</f>
        <v>0</v>
      </c>
      <c r="I110" s="84">
        <f>I111+I112+I113</f>
        <v>0</v>
      </c>
      <c r="J110" s="85">
        <f>J111+J112+J113</f>
        <v>0</v>
      </c>
      <c r="K110" s="1"/>
      <c r="L110" s="101">
        <f aca="true" t="shared" si="4" ref="L110:L124">F110-G110-H110-I110-J110</f>
        <v>0</v>
      </c>
    </row>
    <row r="111" spans="1:12" ht="24">
      <c r="A111" s="4" t="s">
        <v>139</v>
      </c>
      <c r="B111" s="18">
        <f t="shared" si="3"/>
        <v>67</v>
      </c>
      <c r="C111" s="16" t="s">
        <v>84</v>
      </c>
      <c r="D111" s="31">
        <v>242</v>
      </c>
      <c r="E111" s="16" t="s">
        <v>88</v>
      </c>
      <c r="F111" s="82"/>
      <c r="G111" s="82"/>
      <c r="H111" s="82"/>
      <c r="I111" s="82"/>
      <c r="J111" s="83"/>
      <c r="K111" s="1"/>
      <c r="L111" s="101">
        <f t="shared" si="4"/>
        <v>0</v>
      </c>
    </row>
    <row r="112" spans="1:12" ht="16.5" customHeight="1">
      <c r="A112" s="39" t="s">
        <v>142</v>
      </c>
      <c r="B112" s="18">
        <f t="shared" si="3"/>
        <v>68</v>
      </c>
      <c r="C112" s="16" t="s">
        <v>84</v>
      </c>
      <c r="D112" s="31">
        <v>244</v>
      </c>
      <c r="E112" s="16" t="s">
        <v>88</v>
      </c>
      <c r="F112" s="82"/>
      <c r="G112" s="82"/>
      <c r="H112" s="82"/>
      <c r="I112" s="82"/>
      <c r="J112" s="83"/>
      <c r="K112" s="1"/>
      <c r="L112" s="101">
        <f t="shared" si="4"/>
        <v>0</v>
      </c>
    </row>
    <row r="113" spans="1:12" ht="15" customHeight="1">
      <c r="A113" s="4" t="s">
        <v>89</v>
      </c>
      <c r="B113" s="18">
        <f t="shared" si="3"/>
        <v>69</v>
      </c>
      <c r="C113" s="16" t="s">
        <v>84</v>
      </c>
      <c r="D113" s="31">
        <v>244</v>
      </c>
      <c r="E113" s="16" t="s">
        <v>90</v>
      </c>
      <c r="F113" s="82"/>
      <c r="G113" s="82"/>
      <c r="H113" s="82"/>
      <c r="I113" s="82"/>
      <c r="J113" s="83"/>
      <c r="K113" s="1"/>
      <c r="L113" s="101">
        <f t="shared" si="4"/>
        <v>0</v>
      </c>
    </row>
    <row r="114" spans="1:12" ht="15.75" customHeight="1">
      <c r="A114" s="44" t="s">
        <v>91</v>
      </c>
      <c r="B114" s="45">
        <f t="shared" si="3"/>
        <v>70</v>
      </c>
      <c r="C114" s="46" t="s">
        <v>92</v>
      </c>
      <c r="D114" s="50"/>
      <c r="E114" s="48"/>
      <c r="F114" s="80">
        <f>F115+F116+F117+F118+F119+F120+F123</f>
        <v>6200</v>
      </c>
      <c r="G114" s="80">
        <f>G115+G116+G117+G118+G119+G120+G123</f>
        <v>1600</v>
      </c>
      <c r="H114" s="80">
        <f>H115+H116+H117+H118+H119+H120+H123</f>
        <v>1500</v>
      </c>
      <c r="I114" s="80">
        <f>I115+I116+I117+I118+I119+I120+I123</f>
        <v>1500</v>
      </c>
      <c r="J114" s="81">
        <f>J115+J116+J117+J118+J119+J120+J123</f>
        <v>1600</v>
      </c>
      <c r="K114" s="1"/>
      <c r="L114" s="101">
        <f t="shared" si="4"/>
        <v>0</v>
      </c>
    </row>
    <row r="115" spans="1:12" ht="24">
      <c r="A115" s="4" t="s">
        <v>93</v>
      </c>
      <c r="B115" s="18">
        <f t="shared" si="3"/>
        <v>71</v>
      </c>
      <c r="C115" s="16" t="s">
        <v>92</v>
      </c>
      <c r="D115" s="31">
        <v>244</v>
      </c>
      <c r="E115" s="16" t="s">
        <v>94</v>
      </c>
      <c r="F115" s="82"/>
      <c r="G115" s="82"/>
      <c r="H115" s="82"/>
      <c r="I115" s="82"/>
      <c r="J115" s="83"/>
      <c r="K115" s="1"/>
      <c r="L115" s="101">
        <f t="shared" si="4"/>
        <v>0</v>
      </c>
    </row>
    <row r="116" spans="1:12" ht="17.25" customHeight="1">
      <c r="A116" s="4" t="s">
        <v>95</v>
      </c>
      <c r="B116" s="18">
        <f t="shared" si="3"/>
        <v>72</v>
      </c>
      <c r="C116" s="16" t="s">
        <v>92</v>
      </c>
      <c r="D116" s="31">
        <v>244</v>
      </c>
      <c r="E116" s="16" t="s">
        <v>96</v>
      </c>
      <c r="F116" s="82"/>
      <c r="G116" s="82"/>
      <c r="H116" s="82"/>
      <c r="I116" s="82"/>
      <c r="J116" s="83"/>
      <c r="K116" s="1"/>
      <c r="L116" s="101">
        <f t="shared" si="4"/>
        <v>0</v>
      </c>
    </row>
    <row r="117" spans="1:12" ht="16.5" customHeight="1">
      <c r="A117" s="4" t="s">
        <v>97</v>
      </c>
      <c r="B117" s="18">
        <f t="shared" si="3"/>
        <v>73</v>
      </c>
      <c r="C117" s="16" t="s">
        <v>92</v>
      </c>
      <c r="D117" s="31">
        <v>244</v>
      </c>
      <c r="E117" s="16" t="s">
        <v>98</v>
      </c>
      <c r="F117" s="82"/>
      <c r="G117" s="82"/>
      <c r="H117" s="82"/>
      <c r="I117" s="82"/>
      <c r="J117" s="83"/>
      <c r="K117" s="1"/>
      <c r="L117" s="101">
        <f t="shared" si="4"/>
        <v>0</v>
      </c>
    </row>
    <row r="118" spans="1:12" ht="17.25" customHeight="1">
      <c r="A118" s="4" t="s">
        <v>99</v>
      </c>
      <c r="B118" s="18">
        <f t="shared" si="3"/>
        <v>74</v>
      </c>
      <c r="C118" s="16" t="s">
        <v>92</v>
      </c>
      <c r="D118" s="31">
        <v>244</v>
      </c>
      <c r="E118" s="16" t="s">
        <v>100</v>
      </c>
      <c r="F118" s="82"/>
      <c r="G118" s="82"/>
      <c r="H118" s="82"/>
      <c r="I118" s="82"/>
      <c r="J118" s="83"/>
      <c r="K118" s="1"/>
      <c r="L118" s="101">
        <f t="shared" si="4"/>
        <v>0</v>
      </c>
    </row>
    <row r="119" spans="1:12" ht="16.5" customHeight="1">
      <c r="A119" s="4" t="s">
        <v>101</v>
      </c>
      <c r="B119" s="18">
        <f t="shared" si="3"/>
        <v>75</v>
      </c>
      <c r="C119" s="16" t="s">
        <v>92</v>
      </c>
      <c r="D119" s="31">
        <v>244</v>
      </c>
      <c r="E119" s="16" t="s">
        <v>102</v>
      </c>
      <c r="F119" s="82"/>
      <c r="G119" s="82"/>
      <c r="H119" s="82"/>
      <c r="I119" s="82"/>
      <c r="J119" s="83"/>
      <c r="K119" s="1"/>
      <c r="L119" s="101">
        <f t="shared" si="4"/>
        <v>0</v>
      </c>
    </row>
    <row r="120" spans="1:12" ht="24">
      <c r="A120" s="53" t="s">
        <v>103</v>
      </c>
      <c r="B120" s="45">
        <f t="shared" si="3"/>
        <v>76</v>
      </c>
      <c r="C120" s="48" t="s">
        <v>92</v>
      </c>
      <c r="D120" s="50"/>
      <c r="E120" s="48" t="s">
        <v>104</v>
      </c>
      <c r="F120" s="84">
        <f>F121+F122</f>
        <v>6200</v>
      </c>
      <c r="G120" s="84">
        <f>G121+G122</f>
        <v>1600</v>
      </c>
      <c r="H120" s="84">
        <f>H121+H122</f>
        <v>1500</v>
      </c>
      <c r="I120" s="84">
        <f>I121+I122</f>
        <v>1500</v>
      </c>
      <c r="J120" s="85">
        <f>J121+J122</f>
        <v>1600</v>
      </c>
      <c r="K120" s="1"/>
      <c r="L120" s="101">
        <f t="shared" si="4"/>
        <v>0</v>
      </c>
    </row>
    <row r="121" spans="1:12" ht="24">
      <c r="A121" s="4" t="s">
        <v>139</v>
      </c>
      <c r="B121" s="18">
        <f t="shared" si="3"/>
        <v>77</v>
      </c>
      <c r="C121" s="35" t="s">
        <v>92</v>
      </c>
      <c r="D121" s="36">
        <v>242</v>
      </c>
      <c r="E121" s="35" t="s">
        <v>104</v>
      </c>
      <c r="F121" s="86">
        <v>2000</v>
      </c>
      <c r="G121" s="86">
        <v>500</v>
      </c>
      <c r="H121" s="86">
        <v>500</v>
      </c>
      <c r="I121" s="86">
        <v>500</v>
      </c>
      <c r="J121" s="87">
        <v>500</v>
      </c>
      <c r="K121" s="1"/>
      <c r="L121" s="101">
        <f t="shared" si="4"/>
        <v>0</v>
      </c>
    </row>
    <row r="122" spans="1:12" ht="15.75" customHeight="1">
      <c r="A122" s="39" t="s">
        <v>136</v>
      </c>
      <c r="B122" s="18">
        <f t="shared" si="3"/>
        <v>78</v>
      </c>
      <c r="C122" s="35" t="s">
        <v>92</v>
      </c>
      <c r="D122" s="36">
        <v>244</v>
      </c>
      <c r="E122" s="35" t="s">
        <v>104</v>
      </c>
      <c r="F122" s="86">
        <v>4200</v>
      </c>
      <c r="G122" s="86">
        <v>1100</v>
      </c>
      <c r="H122" s="86">
        <v>1000</v>
      </c>
      <c r="I122" s="86">
        <v>1000</v>
      </c>
      <c r="J122" s="87">
        <v>1100</v>
      </c>
      <c r="K122" s="1"/>
      <c r="L122" s="101">
        <f t="shared" si="4"/>
        <v>0</v>
      </c>
    </row>
    <row r="123" spans="1:12" ht="18" customHeight="1" thickBot="1">
      <c r="A123" s="6" t="s">
        <v>105</v>
      </c>
      <c r="B123" s="19">
        <f t="shared" si="3"/>
        <v>79</v>
      </c>
      <c r="C123" s="17" t="s">
        <v>92</v>
      </c>
      <c r="D123" s="37">
        <v>244</v>
      </c>
      <c r="E123" s="17" t="s">
        <v>106</v>
      </c>
      <c r="F123" s="88"/>
      <c r="G123" s="88"/>
      <c r="H123" s="88"/>
      <c r="I123" s="88"/>
      <c r="J123" s="89"/>
      <c r="K123" s="1"/>
      <c r="L123" s="101">
        <f t="shared" si="4"/>
        <v>0</v>
      </c>
    </row>
    <row r="124" spans="1:12" ht="21.75" customHeight="1" thickBot="1">
      <c r="A124" s="104" t="s">
        <v>107</v>
      </c>
      <c r="B124" s="105"/>
      <c r="C124" s="105"/>
      <c r="D124" s="105"/>
      <c r="E124" s="106"/>
      <c r="F124" s="76">
        <f>F45+F60+F72+F73+F92+F93+F97+F98+F99+F105</f>
        <v>1021950</v>
      </c>
      <c r="G124" s="76">
        <f>G45+G60+G72+G73+G92+G93+G97+G98+G99+G105</f>
        <v>256930</v>
      </c>
      <c r="H124" s="76">
        <f>H45+H60+H72+H73+H92+H93+H97+H98+H99+H105</f>
        <v>298310</v>
      </c>
      <c r="I124" s="76">
        <f>I45+I60+I72+I73+I92+I93+I97+I98+I99+I105</f>
        <v>213280</v>
      </c>
      <c r="J124" s="77">
        <f>J45+J60+J72+J73+J92+J93+J97+J98+J99+J105</f>
        <v>253430</v>
      </c>
      <c r="K124" s="1"/>
      <c r="L124" s="101">
        <f t="shared" si="4"/>
        <v>0</v>
      </c>
    </row>
    <row r="125" spans="1:11" ht="12.75">
      <c r="A125" s="2"/>
      <c r="B125" s="1"/>
      <c r="C125" s="3"/>
      <c r="D125" s="3"/>
      <c r="E125" s="3"/>
      <c r="F125" s="1"/>
      <c r="G125" s="1"/>
      <c r="H125" s="1"/>
      <c r="I125" s="1"/>
      <c r="J125" s="1"/>
      <c r="K125" s="1"/>
    </row>
    <row r="126" spans="1:11" ht="12.75">
      <c r="A126" s="2"/>
      <c r="B126" s="1"/>
      <c r="C126" s="3"/>
      <c r="D126" s="3"/>
      <c r="E126" s="3"/>
      <c r="F126" s="1"/>
      <c r="G126" s="1"/>
      <c r="H126" s="1"/>
      <c r="I126" s="1"/>
      <c r="J126" s="1"/>
      <c r="K126" s="1"/>
    </row>
    <row r="127" spans="1:11" ht="12.75">
      <c r="A127" s="100" t="s">
        <v>154</v>
      </c>
      <c r="B127" s="100"/>
      <c r="C127" s="14"/>
      <c r="D127" s="14"/>
      <c r="E127" s="14"/>
      <c r="F127" s="13"/>
      <c r="G127" s="13"/>
      <c r="H127" s="13"/>
      <c r="I127" s="13"/>
      <c r="J127" s="1"/>
      <c r="K127" s="1"/>
    </row>
    <row r="128" spans="1:11" ht="12.75">
      <c r="A128" s="100" t="s">
        <v>149</v>
      </c>
      <c r="B128" s="100"/>
      <c r="C128" s="14"/>
      <c r="D128" s="14"/>
      <c r="E128" s="14"/>
      <c r="F128" s="13"/>
      <c r="G128" s="13"/>
      <c r="H128" s="13"/>
      <c r="I128" s="13"/>
      <c r="J128" s="1"/>
      <c r="K128" s="1"/>
    </row>
    <row r="129" spans="1:11" ht="12.75">
      <c r="A129" s="100" t="s">
        <v>150</v>
      </c>
      <c r="B129" s="100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100" t="s">
        <v>149</v>
      </c>
      <c r="B130" s="100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100" t="s">
        <v>151</v>
      </c>
      <c r="B131" s="100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100" t="s">
        <v>149</v>
      </c>
      <c r="B132" s="100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100"/>
      <c r="B133" s="100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100" t="s">
        <v>108</v>
      </c>
      <c r="B134" s="100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12"/>
      <c r="B135" s="13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12"/>
      <c r="B136" s="13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3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3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"/>
      <c r="K214" s="1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</sheetData>
  <sheetProtection/>
  <mergeCells count="16">
    <mergeCell ref="C42:E42"/>
    <mergeCell ref="F42:F43"/>
    <mergeCell ref="B21:E21"/>
    <mergeCell ref="B22:E22"/>
    <mergeCell ref="B23:E23"/>
    <mergeCell ref="A27:F27"/>
    <mergeCell ref="F11:J11"/>
    <mergeCell ref="A124:E124"/>
    <mergeCell ref="G1:J6"/>
    <mergeCell ref="F9:J9"/>
    <mergeCell ref="F8:J8"/>
    <mergeCell ref="F10:J10"/>
    <mergeCell ref="F12:J12"/>
    <mergeCell ref="G42:J42"/>
    <mergeCell ref="A42:A43"/>
    <mergeCell ref="B42:B43"/>
  </mergeCells>
  <printOptions horizontalCentered="1"/>
  <pageMargins left="0.6692913385826772" right="0.15748031496062992" top="0.4724409448818898" bottom="0.35433070866141736" header="0.4724409448818898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40">
      <selection activeCell="N59" sqref="N59"/>
    </sheetView>
  </sheetViews>
  <sheetFormatPr defaultColWidth="9.00390625" defaultRowHeight="12.75"/>
  <cols>
    <col min="1" max="1" width="60.125" style="0" customWidth="1"/>
    <col min="2" max="2" width="8.125" style="0" customWidth="1"/>
    <col min="3" max="4" width="8.25390625" style="0" customWidth="1"/>
    <col min="5" max="5" width="7.875" style="0" customWidth="1"/>
    <col min="6" max="6" width="18.875" style="0" customWidth="1"/>
    <col min="7" max="7" width="9.375" style="0" customWidth="1"/>
    <col min="8" max="8" width="14.125" style="0" customWidth="1"/>
    <col min="9" max="9" width="10.75390625" style="0" customWidth="1"/>
    <col min="10" max="10" width="10.875" style="0" customWidth="1"/>
  </cols>
  <sheetData>
    <row r="1" spans="7:10" ht="12.75">
      <c r="G1" s="107"/>
      <c r="H1" s="107"/>
      <c r="I1" s="107"/>
      <c r="J1" s="107"/>
    </row>
    <row r="2" spans="7:10" ht="15.75" customHeight="1">
      <c r="G2" s="107"/>
      <c r="H2" s="107"/>
      <c r="I2" s="107"/>
      <c r="J2" s="107"/>
    </row>
    <row r="3" spans="7:10" ht="12.75">
      <c r="G3" s="107"/>
      <c r="H3" s="107"/>
      <c r="I3" s="107"/>
      <c r="J3" s="107"/>
    </row>
    <row r="4" spans="7:10" ht="12.75">
      <c r="G4" s="107"/>
      <c r="H4" s="107"/>
      <c r="I4" s="107"/>
      <c r="J4" s="107"/>
    </row>
    <row r="5" spans="7:10" ht="12.75">
      <c r="G5" s="107"/>
      <c r="H5" s="107"/>
      <c r="I5" s="107"/>
      <c r="J5" s="107"/>
    </row>
    <row r="6" spans="7:10" ht="12.75" customHeight="1">
      <c r="G6" s="107"/>
      <c r="H6" s="107"/>
      <c r="I6" s="107"/>
      <c r="J6" s="107"/>
    </row>
    <row r="7" ht="12.75">
      <c r="J7" s="20"/>
    </row>
    <row r="8" spans="1:10" ht="12.75">
      <c r="A8" s="21" t="s">
        <v>109</v>
      </c>
      <c r="F8" s="109" t="s">
        <v>115</v>
      </c>
      <c r="G8" s="109"/>
      <c r="H8" s="109"/>
      <c r="I8" s="109"/>
      <c r="J8" s="109"/>
    </row>
    <row r="9" spans="1:10" ht="26.25" customHeight="1">
      <c r="A9" s="22"/>
      <c r="F9" s="108" t="s">
        <v>160</v>
      </c>
      <c r="G9" s="108"/>
      <c r="H9" s="108"/>
      <c r="I9" s="108"/>
      <c r="J9" s="108"/>
    </row>
    <row r="10" spans="1:10" ht="12.75">
      <c r="A10" s="23" t="s">
        <v>110</v>
      </c>
      <c r="F10" s="110" t="s">
        <v>116</v>
      </c>
      <c r="G10" s="110"/>
      <c r="H10" s="110"/>
      <c r="I10" s="110"/>
      <c r="J10" s="110"/>
    </row>
    <row r="11" spans="1:10" ht="25.5" customHeight="1">
      <c r="A11" s="22"/>
      <c r="F11" s="108" t="s">
        <v>161</v>
      </c>
      <c r="G11" s="108"/>
      <c r="H11" s="108"/>
      <c r="I11" s="108"/>
      <c r="J11" s="108"/>
    </row>
    <row r="12" spans="1:10" ht="24">
      <c r="A12" s="23" t="s">
        <v>111</v>
      </c>
      <c r="F12" s="111" t="s">
        <v>111</v>
      </c>
      <c r="G12" s="111"/>
      <c r="H12" s="111"/>
      <c r="I12" s="111"/>
      <c r="J12" s="111"/>
    </row>
    <row r="13" spans="1:9" ht="12.75">
      <c r="A13" t="s">
        <v>112</v>
      </c>
      <c r="F13" t="s">
        <v>112</v>
      </c>
      <c r="I13" s="102" t="s">
        <v>162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168</v>
      </c>
    </row>
    <row r="21" spans="2:8" ht="15" customHeight="1">
      <c r="B21" s="122" t="s">
        <v>117</v>
      </c>
      <c r="C21" s="122"/>
      <c r="D21" s="122"/>
      <c r="E21" s="122"/>
      <c r="G21" s="27"/>
      <c r="H21" s="30"/>
    </row>
    <row r="22" spans="2:8" ht="15" customHeight="1">
      <c r="B22" s="122" t="s">
        <v>167</v>
      </c>
      <c r="C22" s="122"/>
      <c r="D22" s="122"/>
      <c r="E22" s="122"/>
      <c r="G22" s="26"/>
      <c r="H22" s="29" t="s">
        <v>118</v>
      </c>
    </row>
    <row r="23" spans="2:8" ht="15" customHeight="1">
      <c r="B23" s="109" t="s">
        <v>169</v>
      </c>
      <c r="C23" s="109"/>
      <c r="D23" s="109"/>
      <c r="E23" s="109"/>
      <c r="G23" s="26" t="s">
        <v>119</v>
      </c>
      <c r="H23" s="25" t="s">
        <v>170</v>
      </c>
    </row>
    <row r="24" spans="7:8" ht="15" customHeight="1">
      <c r="G24" s="26"/>
      <c r="H24" s="25"/>
    </row>
    <row r="25" spans="1:8" ht="17.25" customHeight="1">
      <c r="A25" t="s">
        <v>153</v>
      </c>
      <c r="B25" s="24"/>
      <c r="C25" s="24"/>
      <c r="D25" s="24"/>
      <c r="E25" s="24"/>
      <c r="G25" s="26"/>
      <c r="H25" s="25"/>
    </row>
    <row r="26" spans="1:8" ht="15" customHeight="1">
      <c r="A26" t="s">
        <v>159</v>
      </c>
      <c r="B26" s="24"/>
      <c r="C26" s="24"/>
      <c r="D26" s="24"/>
      <c r="E26" s="24"/>
      <c r="G26" s="26" t="s">
        <v>120</v>
      </c>
      <c r="H26" s="25" t="s">
        <v>148</v>
      </c>
    </row>
    <row r="27" spans="1:8" ht="15" customHeight="1">
      <c r="A27" s="123" t="s">
        <v>163</v>
      </c>
      <c r="B27" s="123"/>
      <c r="C27" s="123"/>
      <c r="D27" s="123"/>
      <c r="E27" s="123"/>
      <c r="F27" s="123"/>
      <c r="G27" s="26"/>
      <c r="H27" s="25"/>
    </row>
    <row r="28" spans="1:8" ht="15" customHeight="1">
      <c r="A28" t="s">
        <v>155</v>
      </c>
      <c r="B28" s="24"/>
      <c r="C28" s="24"/>
      <c r="D28" s="24"/>
      <c r="E28" s="24"/>
      <c r="G28" s="26" t="s">
        <v>173</v>
      </c>
      <c r="H28" s="25" t="s">
        <v>174</v>
      </c>
    </row>
    <row r="29" spans="1:8" ht="15" customHeight="1">
      <c r="A29" t="s">
        <v>126</v>
      </c>
      <c r="B29" s="24"/>
      <c r="C29" s="24"/>
      <c r="D29" s="24"/>
      <c r="E29" s="24"/>
      <c r="G29" s="26" t="s">
        <v>121</v>
      </c>
      <c r="H29" s="25" t="s">
        <v>125</v>
      </c>
    </row>
    <row r="30" spans="1:8" ht="15" customHeight="1">
      <c r="A30" t="s">
        <v>158</v>
      </c>
      <c r="G30" s="26" t="s">
        <v>122</v>
      </c>
      <c r="H30" s="25" t="s">
        <v>147</v>
      </c>
    </row>
    <row r="31" spans="1:8" ht="15" customHeight="1">
      <c r="A31" t="s">
        <v>171</v>
      </c>
      <c r="G31" s="26" t="s">
        <v>123</v>
      </c>
      <c r="H31" s="25" t="s">
        <v>164</v>
      </c>
    </row>
    <row r="32" spans="1:8" ht="15" customHeight="1">
      <c r="A32" t="s">
        <v>172</v>
      </c>
      <c r="G32" s="26"/>
      <c r="H32" s="25"/>
    </row>
    <row r="33" spans="1:8" ht="27.75" customHeight="1">
      <c r="A33" t="s">
        <v>156</v>
      </c>
      <c r="G33" s="26" t="s">
        <v>124</v>
      </c>
      <c r="H33" s="103" t="s">
        <v>157</v>
      </c>
    </row>
    <row r="34" ht="12.75">
      <c r="G34" s="24"/>
    </row>
    <row r="41" ht="13.5" thickBot="1"/>
    <row r="42" spans="1:11" ht="39.75" customHeight="1" thickBot="1">
      <c r="A42" s="115" t="s">
        <v>0</v>
      </c>
      <c r="B42" s="117" t="s">
        <v>1</v>
      </c>
      <c r="C42" s="119" t="s">
        <v>2</v>
      </c>
      <c r="D42" s="120"/>
      <c r="E42" s="121"/>
      <c r="F42" s="115" t="s">
        <v>10</v>
      </c>
      <c r="G42" s="112" t="s">
        <v>5</v>
      </c>
      <c r="H42" s="113"/>
      <c r="I42" s="113"/>
      <c r="J42" s="114"/>
      <c r="K42" s="1"/>
    </row>
    <row r="43" spans="1:11" ht="15.75" customHeight="1" thickBot="1">
      <c r="A43" s="116"/>
      <c r="B43" s="118"/>
      <c r="C43" s="28" t="s">
        <v>3</v>
      </c>
      <c r="D43" s="7" t="s">
        <v>127</v>
      </c>
      <c r="E43" s="28" t="s">
        <v>4</v>
      </c>
      <c r="F43" s="116"/>
      <c r="G43" s="10" t="s">
        <v>6</v>
      </c>
      <c r="H43" s="7" t="s">
        <v>7</v>
      </c>
      <c r="I43" s="7" t="s">
        <v>8</v>
      </c>
      <c r="J43" s="11" t="s">
        <v>9</v>
      </c>
      <c r="K43" s="1"/>
    </row>
    <row r="44" spans="1:11" ht="13.5" thickBot="1">
      <c r="A44" s="8">
        <v>1</v>
      </c>
      <c r="B44" s="7">
        <v>2</v>
      </c>
      <c r="C44" s="9">
        <v>4</v>
      </c>
      <c r="D44" s="7">
        <v>3</v>
      </c>
      <c r="E44" s="7">
        <v>5</v>
      </c>
      <c r="F44" s="9">
        <v>6</v>
      </c>
      <c r="G44" s="7">
        <v>7</v>
      </c>
      <c r="H44" s="9">
        <v>8</v>
      </c>
      <c r="I44" s="7">
        <v>9</v>
      </c>
      <c r="J44" s="7">
        <v>10</v>
      </c>
      <c r="K44" s="1"/>
    </row>
    <row r="45" spans="1:12" ht="17.25" customHeight="1">
      <c r="A45" s="54" t="s">
        <v>11</v>
      </c>
      <c r="B45" s="65">
        <v>1</v>
      </c>
      <c r="C45" s="56">
        <v>210</v>
      </c>
      <c r="D45" s="73"/>
      <c r="E45" s="58"/>
      <c r="F45" s="78">
        <f>F46+F49+F57</f>
        <v>990770</v>
      </c>
      <c r="G45" s="78">
        <f>G46+G49+G57</f>
        <v>228630</v>
      </c>
      <c r="H45" s="78">
        <f>H46+H49+H57</f>
        <v>266750</v>
      </c>
      <c r="I45" s="78">
        <f>I46+I49+I57</f>
        <v>266760</v>
      </c>
      <c r="J45" s="79">
        <f>J46+J49+J57</f>
        <v>228630</v>
      </c>
      <c r="K45" s="1"/>
      <c r="L45" s="101">
        <f>F45-G45-H45-I45-J45</f>
        <v>0</v>
      </c>
    </row>
    <row r="46" spans="1:12" ht="14.25" customHeight="1">
      <c r="A46" s="44" t="s">
        <v>12</v>
      </c>
      <c r="B46" s="45">
        <f aca="true" t="shared" si="0" ref="B46:B77">B45+1</f>
        <v>2</v>
      </c>
      <c r="C46" s="46">
        <v>211</v>
      </c>
      <c r="D46" s="47"/>
      <c r="E46" s="48"/>
      <c r="F46" s="80">
        <f>F47+F48</f>
        <v>760960</v>
      </c>
      <c r="G46" s="80">
        <f>G47+G48</f>
        <v>175600</v>
      </c>
      <c r="H46" s="80">
        <f>H47+H48</f>
        <v>204880</v>
      </c>
      <c r="I46" s="80">
        <f>I47+I48</f>
        <v>204880</v>
      </c>
      <c r="J46" s="81">
        <f>J47+J48</f>
        <v>175600</v>
      </c>
      <c r="K46" s="1"/>
      <c r="L46" s="101">
        <f aca="true" t="shared" si="1" ref="L46:L109">F46-G46-H46-I46-J46</f>
        <v>0</v>
      </c>
    </row>
    <row r="47" spans="1:14" s="33" customFormat="1" ht="15" customHeight="1">
      <c r="A47" s="34" t="s">
        <v>130</v>
      </c>
      <c r="B47" s="18">
        <f t="shared" si="0"/>
        <v>3</v>
      </c>
      <c r="C47" s="16" t="s">
        <v>128</v>
      </c>
      <c r="D47" s="31">
        <v>111</v>
      </c>
      <c r="E47" s="16"/>
      <c r="F47" s="82">
        <v>760960</v>
      </c>
      <c r="G47" s="82">
        <v>175600</v>
      </c>
      <c r="H47" s="82">
        <v>204880</v>
      </c>
      <c r="I47" s="82">
        <v>204880</v>
      </c>
      <c r="J47" s="83">
        <v>175600</v>
      </c>
      <c r="K47" s="32"/>
      <c r="L47" s="101">
        <f t="shared" si="1"/>
        <v>0</v>
      </c>
      <c r="N47" s="33">
        <f>G47/F47</f>
        <v>0.23076114381833474</v>
      </c>
    </row>
    <row r="48" spans="1:12" s="33" customFormat="1" ht="14.25" customHeight="1">
      <c r="A48" s="4" t="s">
        <v>131</v>
      </c>
      <c r="B48" s="18">
        <f t="shared" si="0"/>
        <v>4</v>
      </c>
      <c r="C48" s="16" t="s">
        <v>128</v>
      </c>
      <c r="D48" s="31">
        <v>121</v>
      </c>
      <c r="E48" s="16"/>
      <c r="F48" s="82"/>
      <c r="G48" s="82"/>
      <c r="H48" s="82"/>
      <c r="I48" s="82"/>
      <c r="J48" s="83"/>
      <c r="K48" s="32"/>
      <c r="L48" s="101">
        <f t="shared" si="1"/>
        <v>0</v>
      </c>
    </row>
    <row r="49" spans="1:12" ht="15" customHeight="1">
      <c r="A49" s="44" t="s">
        <v>13</v>
      </c>
      <c r="B49" s="45">
        <f t="shared" si="0"/>
        <v>5</v>
      </c>
      <c r="C49" s="46">
        <v>212</v>
      </c>
      <c r="D49" s="47"/>
      <c r="E49" s="48"/>
      <c r="F49" s="80">
        <f>F50+F53+F54</f>
        <v>0</v>
      </c>
      <c r="G49" s="80">
        <f>G50+G53+G54</f>
        <v>0</v>
      </c>
      <c r="H49" s="80">
        <f>H50+H53+H54</f>
        <v>0</v>
      </c>
      <c r="I49" s="80">
        <f>I50+I53+I54</f>
        <v>0</v>
      </c>
      <c r="J49" s="81">
        <f>J50+J53+J54</f>
        <v>0</v>
      </c>
      <c r="K49" s="1"/>
      <c r="L49" s="101">
        <f t="shared" si="1"/>
        <v>0</v>
      </c>
    </row>
    <row r="50" spans="1:12" ht="16.5" customHeight="1">
      <c r="A50" s="53" t="s">
        <v>129</v>
      </c>
      <c r="B50" s="45">
        <f t="shared" si="0"/>
        <v>6</v>
      </c>
      <c r="C50" s="48">
        <v>212</v>
      </c>
      <c r="D50" s="47"/>
      <c r="E50" s="48" t="s">
        <v>14</v>
      </c>
      <c r="F50" s="84">
        <f>F51+F52</f>
        <v>0</v>
      </c>
      <c r="G50" s="84">
        <f>G51+G52</f>
        <v>0</v>
      </c>
      <c r="H50" s="84">
        <f>H51+H52</f>
        <v>0</v>
      </c>
      <c r="I50" s="84">
        <f>I51+I52</f>
        <v>0</v>
      </c>
      <c r="J50" s="85">
        <f>J51+J52</f>
        <v>0</v>
      </c>
      <c r="K50" s="1"/>
      <c r="L50" s="101">
        <f t="shared" si="1"/>
        <v>0</v>
      </c>
    </row>
    <row r="51" spans="1:12" ht="15" customHeight="1">
      <c r="A51" s="4" t="s">
        <v>132</v>
      </c>
      <c r="B51" s="18">
        <f t="shared" si="0"/>
        <v>7</v>
      </c>
      <c r="C51" s="16" t="s">
        <v>16</v>
      </c>
      <c r="D51" s="31">
        <v>112</v>
      </c>
      <c r="E51" s="16" t="s">
        <v>14</v>
      </c>
      <c r="F51" s="82"/>
      <c r="G51" s="82"/>
      <c r="H51" s="82"/>
      <c r="I51" s="82"/>
      <c r="J51" s="83"/>
      <c r="K51" s="1"/>
      <c r="L51" s="101">
        <f t="shared" si="1"/>
        <v>0</v>
      </c>
    </row>
    <row r="52" spans="1:12" ht="15" customHeight="1">
      <c r="A52" s="4" t="s">
        <v>133</v>
      </c>
      <c r="B52" s="18">
        <f t="shared" si="0"/>
        <v>8</v>
      </c>
      <c r="C52" s="16" t="s">
        <v>16</v>
      </c>
      <c r="D52" s="31">
        <v>122</v>
      </c>
      <c r="E52" s="16" t="s">
        <v>14</v>
      </c>
      <c r="F52" s="82"/>
      <c r="G52" s="82"/>
      <c r="H52" s="82"/>
      <c r="I52" s="82"/>
      <c r="J52" s="83"/>
      <c r="K52" s="1"/>
      <c r="L52" s="101">
        <f t="shared" si="1"/>
        <v>0</v>
      </c>
    </row>
    <row r="53" spans="1:12" ht="15" customHeight="1">
      <c r="A53" s="4" t="s">
        <v>15</v>
      </c>
      <c r="B53" s="18">
        <f t="shared" si="0"/>
        <v>9</v>
      </c>
      <c r="C53" s="16" t="s">
        <v>16</v>
      </c>
      <c r="D53" s="31">
        <v>112</v>
      </c>
      <c r="E53" s="16" t="s">
        <v>17</v>
      </c>
      <c r="F53" s="82"/>
      <c r="G53" s="82"/>
      <c r="H53" s="82"/>
      <c r="I53" s="82"/>
      <c r="J53" s="83"/>
      <c r="K53" s="1"/>
      <c r="L53" s="101">
        <f t="shared" si="1"/>
        <v>0</v>
      </c>
    </row>
    <row r="54" spans="1:12" ht="15" customHeight="1">
      <c r="A54" s="53" t="s">
        <v>18</v>
      </c>
      <c r="B54" s="45">
        <f t="shared" si="0"/>
        <v>10</v>
      </c>
      <c r="C54" s="48" t="s">
        <v>16</v>
      </c>
      <c r="D54" s="47"/>
      <c r="E54" s="48" t="s">
        <v>19</v>
      </c>
      <c r="F54" s="84">
        <f>F55+F56</f>
        <v>0</v>
      </c>
      <c r="G54" s="84">
        <f>G55+G56</f>
        <v>0</v>
      </c>
      <c r="H54" s="84">
        <f>H55+H56</f>
        <v>0</v>
      </c>
      <c r="I54" s="84">
        <f>I55+I56</f>
        <v>0</v>
      </c>
      <c r="J54" s="85">
        <f>J55+J56</f>
        <v>0</v>
      </c>
      <c r="K54" s="1"/>
      <c r="L54" s="101">
        <f t="shared" si="1"/>
        <v>0</v>
      </c>
    </row>
    <row r="55" spans="1:12" ht="15" customHeight="1">
      <c r="A55" s="4" t="s">
        <v>134</v>
      </c>
      <c r="B55" s="18">
        <f t="shared" si="0"/>
        <v>11</v>
      </c>
      <c r="C55" s="35" t="s">
        <v>16</v>
      </c>
      <c r="D55" s="36">
        <v>112</v>
      </c>
      <c r="E55" s="35" t="s">
        <v>19</v>
      </c>
      <c r="F55" s="86"/>
      <c r="G55" s="86"/>
      <c r="H55" s="86"/>
      <c r="I55" s="86"/>
      <c r="J55" s="87"/>
      <c r="K55" s="1"/>
      <c r="L55" s="101">
        <f t="shared" si="1"/>
        <v>0</v>
      </c>
    </row>
    <row r="56" spans="1:12" ht="14.25" customHeight="1">
      <c r="A56" s="4" t="s">
        <v>133</v>
      </c>
      <c r="B56" s="18">
        <f t="shared" si="0"/>
        <v>12</v>
      </c>
      <c r="C56" s="35" t="s">
        <v>16</v>
      </c>
      <c r="D56" s="36">
        <v>122</v>
      </c>
      <c r="E56" s="35" t="s">
        <v>19</v>
      </c>
      <c r="F56" s="86"/>
      <c r="G56" s="86"/>
      <c r="H56" s="86"/>
      <c r="I56" s="86"/>
      <c r="J56" s="87"/>
      <c r="K56" s="1"/>
      <c r="L56" s="101">
        <f t="shared" si="1"/>
        <v>0</v>
      </c>
    </row>
    <row r="57" spans="1:12" ht="15" customHeight="1">
      <c r="A57" s="44" t="s">
        <v>20</v>
      </c>
      <c r="B57" s="45">
        <f t="shared" si="0"/>
        <v>13</v>
      </c>
      <c r="C57" s="46" t="s">
        <v>21</v>
      </c>
      <c r="D57" s="47"/>
      <c r="E57" s="48"/>
      <c r="F57" s="80">
        <f>F58+F59</f>
        <v>229810</v>
      </c>
      <c r="G57" s="80">
        <f>G58+G59</f>
        <v>53030</v>
      </c>
      <c r="H57" s="80">
        <f>H58+H59</f>
        <v>61870</v>
      </c>
      <c r="I57" s="80">
        <f>I58+I59</f>
        <v>61880</v>
      </c>
      <c r="J57" s="81">
        <f>J58+J59</f>
        <v>53030</v>
      </c>
      <c r="K57" s="1"/>
      <c r="L57" s="101">
        <f t="shared" si="1"/>
        <v>0</v>
      </c>
    </row>
    <row r="58" spans="1:14" ht="16.5" customHeight="1">
      <c r="A58" s="4" t="s">
        <v>132</v>
      </c>
      <c r="B58" s="18">
        <f t="shared" si="0"/>
        <v>14</v>
      </c>
      <c r="C58" s="16" t="s">
        <v>21</v>
      </c>
      <c r="D58" s="31">
        <v>111</v>
      </c>
      <c r="E58" s="16"/>
      <c r="F58" s="82">
        <v>229810</v>
      </c>
      <c r="G58" s="82">
        <v>53030</v>
      </c>
      <c r="H58" s="82">
        <v>61870</v>
      </c>
      <c r="I58" s="82">
        <v>61880</v>
      </c>
      <c r="J58" s="83">
        <v>53030</v>
      </c>
      <c r="K58" s="1"/>
      <c r="L58" s="101">
        <f t="shared" si="1"/>
        <v>0</v>
      </c>
      <c r="N58">
        <f>G58/G47</f>
        <v>0.30199316628701595</v>
      </c>
    </row>
    <row r="59" spans="1:12" ht="16.5" customHeight="1" thickBot="1">
      <c r="A59" s="6" t="s">
        <v>133</v>
      </c>
      <c r="B59" s="19">
        <f t="shared" si="0"/>
        <v>15</v>
      </c>
      <c r="C59" s="17" t="s">
        <v>21</v>
      </c>
      <c r="D59" s="37">
        <v>121</v>
      </c>
      <c r="E59" s="17"/>
      <c r="F59" s="88"/>
      <c r="G59" s="88"/>
      <c r="H59" s="88"/>
      <c r="I59" s="88"/>
      <c r="J59" s="89"/>
      <c r="K59" s="1"/>
      <c r="L59" s="101">
        <f t="shared" si="1"/>
        <v>0</v>
      </c>
    </row>
    <row r="60" spans="1:12" ht="16.5" customHeight="1">
      <c r="A60" s="54" t="s">
        <v>22</v>
      </c>
      <c r="B60" s="65">
        <f t="shared" si="0"/>
        <v>16</v>
      </c>
      <c r="C60" s="56" t="s">
        <v>23</v>
      </c>
      <c r="D60" s="73"/>
      <c r="E60" s="58"/>
      <c r="F60" s="78">
        <f>F61+F64+F67+F72+F73+F85</f>
        <v>35570</v>
      </c>
      <c r="G60" s="78">
        <f>G61+G64+G67+G72+G73+G85</f>
        <v>9320</v>
      </c>
      <c r="H60" s="78">
        <f>H61+H64+H67+H72+H73+H85</f>
        <v>8750</v>
      </c>
      <c r="I60" s="78">
        <f>I61+I64+I67+I72+I73+I85</f>
        <v>8750</v>
      </c>
      <c r="J60" s="79">
        <f>J61+J64+J67+J72+J73+J85</f>
        <v>8750</v>
      </c>
      <c r="K60" s="1"/>
      <c r="L60" s="101">
        <f t="shared" si="1"/>
        <v>0</v>
      </c>
    </row>
    <row r="61" spans="1:12" ht="15.75" customHeight="1">
      <c r="A61" s="44" t="s">
        <v>24</v>
      </c>
      <c r="B61" s="49">
        <f t="shared" si="0"/>
        <v>17</v>
      </c>
      <c r="C61" s="46" t="s">
        <v>25</v>
      </c>
      <c r="D61" s="47"/>
      <c r="E61" s="48"/>
      <c r="F61" s="80">
        <f>F62+F63</f>
        <v>15000</v>
      </c>
      <c r="G61" s="80">
        <f>G62+G63</f>
        <v>3750</v>
      </c>
      <c r="H61" s="80">
        <f>H62+H63</f>
        <v>3750</v>
      </c>
      <c r="I61" s="80">
        <f>I62+I63</f>
        <v>3750</v>
      </c>
      <c r="J61" s="81">
        <f>J62+J63</f>
        <v>3750</v>
      </c>
      <c r="K61" s="1"/>
      <c r="L61" s="101">
        <f t="shared" si="1"/>
        <v>0</v>
      </c>
    </row>
    <row r="62" spans="1:12" ht="24">
      <c r="A62" s="4" t="s">
        <v>135</v>
      </c>
      <c r="B62" s="18">
        <f t="shared" si="0"/>
        <v>18</v>
      </c>
      <c r="C62" s="16" t="s">
        <v>25</v>
      </c>
      <c r="D62" s="31">
        <v>242</v>
      </c>
      <c r="E62" s="16"/>
      <c r="F62" s="82">
        <v>15000</v>
      </c>
      <c r="G62" s="82">
        <v>3750</v>
      </c>
      <c r="H62" s="82">
        <v>3750</v>
      </c>
      <c r="I62" s="82">
        <v>3750</v>
      </c>
      <c r="J62" s="83">
        <v>3750</v>
      </c>
      <c r="K62" s="1"/>
      <c r="L62" s="101">
        <f t="shared" si="1"/>
        <v>0</v>
      </c>
    </row>
    <row r="63" spans="1:12" ht="15.75" customHeight="1">
      <c r="A63" s="4" t="s">
        <v>136</v>
      </c>
      <c r="B63" s="18">
        <f t="shared" si="0"/>
        <v>19</v>
      </c>
      <c r="C63" s="16" t="s">
        <v>25</v>
      </c>
      <c r="D63" s="31">
        <v>244</v>
      </c>
      <c r="E63" s="16"/>
      <c r="F63" s="82"/>
      <c r="G63" s="82"/>
      <c r="H63" s="82"/>
      <c r="I63" s="82"/>
      <c r="J63" s="83"/>
      <c r="K63" s="1"/>
      <c r="L63" s="101">
        <f t="shared" si="1"/>
        <v>0</v>
      </c>
    </row>
    <row r="64" spans="1:12" ht="14.25">
      <c r="A64" s="44" t="s">
        <v>26</v>
      </c>
      <c r="B64" s="45">
        <f t="shared" si="0"/>
        <v>20</v>
      </c>
      <c r="C64" s="46" t="s">
        <v>27</v>
      </c>
      <c r="D64" s="50"/>
      <c r="E64" s="48"/>
      <c r="F64" s="84">
        <f>F65+F66</f>
        <v>0</v>
      </c>
      <c r="G64" s="84">
        <f>G65+G66</f>
        <v>0</v>
      </c>
      <c r="H64" s="84">
        <f>H65+H66</f>
        <v>0</v>
      </c>
      <c r="I64" s="84">
        <f>I65+I66</f>
        <v>0</v>
      </c>
      <c r="J64" s="85">
        <f>J65+J66</f>
        <v>0</v>
      </c>
      <c r="K64" s="1"/>
      <c r="L64" s="101">
        <f t="shared" si="1"/>
        <v>0</v>
      </c>
    </row>
    <row r="65" spans="1:12" ht="15" customHeight="1">
      <c r="A65" s="4" t="s">
        <v>28</v>
      </c>
      <c r="B65" s="18">
        <f t="shared" si="0"/>
        <v>21</v>
      </c>
      <c r="C65" s="16" t="s">
        <v>27</v>
      </c>
      <c r="D65" s="31">
        <v>244</v>
      </c>
      <c r="E65" s="16" t="s">
        <v>29</v>
      </c>
      <c r="F65" s="82"/>
      <c r="G65" s="82"/>
      <c r="H65" s="82"/>
      <c r="I65" s="82"/>
      <c r="J65" s="83"/>
      <c r="K65" s="1"/>
      <c r="L65" s="101">
        <f t="shared" si="1"/>
        <v>0</v>
      </c>
    </row>
    <row r="66" spans="1:12" ht="14.25" customHeight="1">
      <c r="A66" s="4" t="s">
        <v>30</v>
      </c>
      <c r="B66" s="18">
        <f t="shared" si="0"/>
        <v>22</v>
      </c>
      <c r="C66" s="16" t="s">
        <v>27</v>
      </c>
      <c r="D66" s="31">
        <v>244</v>
      </c>
      <c r="E66" s="16" t="s">
        <v>31</v>
      </c>
      <c r="F66" s="82"/>
      <c r="G66" s="82"/>
      <c r="H66" s="82"/>
      <c r="I66" s="82"/>
      <c r="J66" s="83"/>
      <c r="K66" s="1"/>
      <c r="L66" s="101">
        <f t="shared" si="1"/>
        <v>0</v>
      </c>
    </row>
    <row r="67" spans="1:12" ht="15" customHeight="1">
      <c r="A67" s="44" t="s">
        <v>32</v>
      </c>
      <c r="B67" s="45">
        <f t="shared" si="0"/>
        <v>23</v>
      </c>
      <c r="C67" s="46" t="s">
        <v>34</v>
      </c>
      <c r="D67" s="50"/>
      <c r="E67" s="48"/>
      <c r="F67" s="84">
        <f>F68+F69+F70+F71</f>
        <v>0</v>
      </c>
      <c r="G67" s="84">
        <f>G68+G69+G70+G71</f>
        <v>0</v>
      </c>
      <c r="H67" s="84">
        <f>H68+H69+H70+H71</f>
        <v>0</v>
      </c>
      <c r="I67" s="84">
        <f>I68+I69+I70+I71</f>
        <v>0</v>
      </c>
      <c r="J67" s="85">
        <f>J68+J69+J70+J71</f>
        <v>0</v>
      </c>
      <c r="K67" s="1"/>
      <c r="L67" s="101">
        <f t="shared" si="1"/>
        <v>0</v>
      </c>
    </row>
    <row r="68" spans="1:12" ht="15" customHeight="1">
      <c r="A68" s="4" t="s">
        <v>33</v>
      </c>
      <c r="B68" s="18">
        <f t="shared" si="0"/>
        <v>24</v>
      </c>
      <c r="C68" s="16" t="s">
        <v>34</v>
      </c>
      <c r="D68" s="31">
        <v>244</v>
      </c>
      <c r="E68" s="16" t="s">
        <v>35</v>
      </c>
      <c r="F68" s="82"/>
      <c r="G68" s="82"/>
      <c r="H68" s="82"/>
      <c r="I68" s="82"/>
      <c r="J68" s="83"/>
      <c r="K68" s="1"/>
      <c r="L68" s="101">
        <f t="shared" si="1"/>
        <v>0</v>
      </c>
    </row>
    <row r="69" spans="1:12" ht="15" customHeight="1">
      <c r="A69" s="4" t="s">
        <v>36</v>
      </c>
      <c r="B69" s="18">
        <f t="shared" si="0"/>
        <v>25</v>
      </c>
      <c r="C69" s="16" t="s">
        <v>34</v>
      </c>
      <c r="D69" s="31">
        <v>244</v>
      </c>
      <c r="E69" s="16" t="s">
        <v>37</v>
      </c>
      <c r="F69" s="82"/>
      <c r="G69" s="82"/>
      <c r="H69" s="82"/>
      <c r="I69" s="82"/>
      <c r="J69" s="83"/>
      <c r="K69" s="1"/>
      <c r="L69" s="101">
        <f t="shared" si="1"/>
        <v>0</v>
      </c>
    </row>
    <row r="70" spans="1:12" ht="15.75" customHeight="1">
      <c r="A70" s="4" t="s">
        <v>38</v>
      </c>
      <c r="B70" s="18">
        <f t="shared" si="0"/>
        <v>26</v>
      </c>
      <c r="C70" s="16" t="s">
        <v>34</v>
      </c>
      <c r="D70" s="31">
        <v>244</v>
      </c>
      <c r="E70" s="16" t="s">
        <v>39</v>
      </c>
      <c r="F70" s="82"/>
      <c r="G70" s="82"/>
      <c r="H70" s="82"/>
      <c r="I70" s="82"/>
      <c r="J70" s="83"/>
      <c r="K70" s="1"/>
      <c r="L70" s="101">
        <f t="shared" si="1"/>
        <v>0</v>
      </c>
    </row>
    <row r="71" spans="1:12" ht="15.75" customHeight="1">
      <c r="A71" s="4" t="s">
        <v>40</v>
      </c>
      <c r="B71" s="18">
        <f t="shared" si="0"/>
        <v>27</v>
      </c>
      <c r="C71" s="16" t="s">
        <v>34</v>
      </c>
      <c r="D71" s="31">
        <v>244</v>
      </c>
      <c r="E71" s="16" t="s">
        <v>41</v>
      </c>
      <c r="F71" s="82"/>
      <c r="G71" s="82"/>
      <c r="H71" s="82"/>
      <c r="I71" s="82"/>
      <c r="J71" s="83"/>
      <c r="K71" s="1"/>
      <c r="L71" s="101">
        <f t="shared" si="1"/>
        <v>0</v>
      </c>
    </row>
    <row r="72" spans="1:12" ht="16.5" customHeight="1" thickBot="1">
      <c r="A72" s="59" t="s">
        <v>42</v>
      </c>
      <c r="B72" s="60">
        <f t="shared" si="0"/>
        <v>28</v>
      </c>
      <c r="C72" s="61" t="s">
        <v>43</v>
      </c>
      <c r="D72" s="74">
        <v>244</v>
      </c>
      <c r="E72" s="63"/>
      <c r="F72" s="90"/>
      <c r="G72" s="90"/>
      <c r="H72" s="90"/>
      <c r="I72" s="90"/>
      <c r="J72" s="91"/>
      <c r="K72" s="1"/>
      <c r="L72" s="101">
        <f t="shared" si="1"/>
        <v>0</v>
      </c>
    </row>
    <row r="73" spans="1:12" ht="15.75" customHeight="1">
      <c r="A73" s="64" t="s">
        <v>44</v>
      </c>
      <c r="B73" s="65">
        <f t="shared" si="0"/>
        <v>29</v>
      </c>
      <c r="C73" s="71" t="s">
        <v>45</v>
      </c>
      <c r="D73" s="57"/>
      <c r="E73" s="72"/>
      <c r="F73" s="78">
        <f>F74+F75+F76+F77+F78+F81</f>
        <v>0</v>
      </c>
      <c r="G73" s="78">
        <f>G74+G75+G76+G77+G78+G81</f>
        <v>0</v>
      </c>
      <c r="H73" s="78">
        <f>H74+H75+H76+H77+H78+H81</f>
        <v>0</v>
      </c>
      <c r="I73" s="78">
        <f>I74+I75+I76+I77+I78+I81</f>
        <v>0</v>
      </c>
      <c r="J73" s="79">
        <f>J74+J75+J76+J77+J78+J81</f>
        <v>0</v>
      </c>
      <c r="K73" s="1"/>
      <c r="L73" s="101">
        <f t="shared" si="1"/>
        <v>0</v>
      </c>
    </row>
    <row r="74" spans="1:12" ht="15.75" customHeight="1">
      <c r="A74" s="4" t="s">
        <v>46</v>
      </c>
      <c r="B74" s="18">
        <f t="shared" si="0"/>
        <v>30</v>
      </c>
      <c r="C74" s="16" t="s">
        <v>45</v>
      </c>
      <c r="D74" s="31">
        <v>244</v>
      </c>
      <c r="E74" s="16" t="s">
        <v>47</v>
      </c>
      <c r="F74" s="82"/>
      <c r="G74" s="82"/>
      <c r="H74" s="82"/>
      <c r="I74" s="82"/>
      <c r="J74" s="83"/>
      <c r="K74" s="1"/>
      <c r="L74" s="101">
        <f t="shared" si="1"/>
        <v>0</v>
      </c>
    </row>
    <row r="75" spans="1:12" ht="14.25" customHeight="1">
      <c r="A75" s="4" t="s">
        <v>48</v>
      </c>
      <c r="B75" s="18">
        <f t="shared" si="0"/>
        <v>31</v>
      </c>
      <c r="C75" s="16" t="s">
        <v>45</v>
      </c>
      <c r="D75" s="31">
        <v>243</v>
      </c>
      <c r="E75" s="16" t="s">
        <v>49</v>
      </c>
      <c r="F75" s="82"/>
      <c r="G75" s="82"/>
      <c r="H75" s="82"/>
      <c r="I75" s="82"/>
      <c r="J75" s="83"/>
      <c r="K75" s="1"/>
      <c r="L75" s="101">
        <f t="shared" si="1"/>
        <v>0</v>
      </c>
    </row>
    <row r="76" spans="1:12" ht="15" customHeight="1">
      <c r="A76" s="4" t="s">
        <v>50</v>
      </c>
      <c r="B76" s="18">
        <f t="shared" si="0"/>
        <v>32</v>
      </c>
      <c r="C76" s="16" t="s">
        <v>45</v>
      </c>
      <c r="D76" s="31">
        <v>243</v>
      </c>
      <c r="E76" s="16" t="s">
        <v>51</v>
      </c>
      <c r="F76" s="82"/>
      <c r="G76" s="82"/>
      <c r="H76" s="82"/>
      <c r="I76" s="82"/>
      <c r="J76" s="83"/>
      <c r="K76" s="1"/>
      <c r="L76" s="101">
        <f t="shared" si="1"/>
        <v>0</v>
      </c>
    </row>
    <row r="77" spans="1:12" ht="14.25" customHeight="1">
      <c r="A77" s="4" t="s">
        <v>52</v>
      </c>
      <c r="B77" s="18">
        <f t="shared" si="0"/>
        <v>33</v>
      </c>
      <c r="C77" s="16" t="s">
        <v>45</v>
      </c>
      <c r="D77" s="31">
        <v>244</v>
      </c>
      <c r="E77" s="16" t="s">
        <v>53</v>
      </c>
      <c r="F77" s="82"/>
      <c r="G77" s="82"/>
      <c r="H77" s="82"/>
      <c r="I77" s="82"/>
      <c r="J77" s="83"/>
      <c r="K77" s="1"/>
      <c r="L77" s="101">
        <f t="shared" si="1"/>
        <v>0</v>
      </c>
    </row>
    <row r="78" spans="1:12" ht="14.25" customHeight="1">
      <c r="A78" s="53" t="s">
        <v>54</v>
      </c>
      <c r="B78" s="45">
        <f aca="true" t="shared" si="2" ref="B78:B109">B77+1</f>
        <v>34</v>
      </c>
      <c r="C78" s="48" t="s">
        <v>45</v>
      </c>
      <c r="D78" s="50"/>
      <c r="E78" s="48" t="s">
        <v>55</v>
      </c>
      <c r="F78" s="84">
        <f>F79+F80</f>
        <v>0</v>
      </c>
      <c r="G78" s="84">
        <f>G79+G80</f>
        <v>0</v>
      </c>
      <c r="H78" s="84">
        <f>H79+H80</f>
        <v>0</v>
      </c>
      <c r="I78" s="84">
        <f>I79+I80</f>
        <v>0</v>
      </c>
      <c r="J78" s="85">
        <f>J79+J80</f>
        <v>0</v>
      </c>
      <c r="K78" s="1"/>
      <c r="L78" s="101">
        <f t="shared" si="1"/>
        <v>0</v>
      </c>
    </row>
    <row r="79" spans="1:12" ht="24">
      <c r="A79" s="4" t="s">
        <v>139</v>
      </c>
      <c r="B79" s="18">
        <f t="shared" si="2"/>
        <v>35</v>
      </c>
      <c r="C79" s="16" t="s">
        <v>45</v>
      </c>
      <c r="D79" s="31">
        <v>242</v>
      </c>
      <c r="E79" s="16" t="s">
        <v>55</v>
      </c>
      <c r="F79" s="82"/>
      <c r="G79" s="82"/>
      <c r="H79" s="82"/>
      <c r="I79" s="82"/>
      <c r="J79" s="83"/>
      <c r="K79" s="1"/>
      <c r="L79" s="101">
        <f t="shared" si="1"/>
        <v>0</v>
      </c>
    </row>
    <row r="80" spans="1:12" ht="15.75" customHeight="1">
      <c r="A80" s="4" t="s">
        <v>136</v>
      </c>
      <c r="B80" s="18">
        <f t="shared" si="2"/>
        <v>36</v>
      </c>
      <c r="C80" s="16" t="s">
        <v>45</v>
      </c>
      <c r="D80" s="31">
        <v>244</v>
      </c>
      <c r="E80" s="16" t="s">
        <v>55</v>
      </c>
      <c r="F80" s="82"/>
      <c r="G80" s="82"/>
      <c r="H80" s="82"/>
      <c r="I80" s="82"/>
      <c r="J80" s="83"/>
      <c r="K80" s="1"/>
      <c r="L80" s="101">
        <f t="shared" si="1"/>
        <v>0</v>
      </c>
    </row>
    <row r="81" spans="1:12" ht="15.75" customHeight="1">
      <c r="A81" s="53" t="s">
        <v>56</v>
      </c>
      <c r="B81" s="45">
        <f t="shared" si="2"/>
        <v>37</v>
      </c>
      <c r="C81" s="48" t="s">
        <v>45</v>
      </c>
      <c r="D81" s="50"/>
      <c r="E81" s="48" t="s">
        <v>57</v>
      </c>
      <c r="F81" s="84">
        <f>F82+F83+F84</f>
        <v>0</v>
      </c>
      <c r="G81" s="84">
        <f>G82+G83+G84</f>
        <v>0</v>
      </c>
      <c r="H81" s="84">
        <f>H82+H83+H84</f>
        <v>0</v>
      </c>
      <c r="I81" s="84">
        <f>I82+I83+I84</f>
        <v>0</v>
      </c>
      <c r="J81" s="85">
        <f>J82+J83+J84</f>
        <v>0</v>
      </c>
      <c r="K81" s="1"/>
      <c r="L81" s="101">
        <f t="shared" si="1"/>
        <v>0</v>
      </c>
    </row>
    <row r="82" spans="1:12" ht="24">
      <c r="A82" s="4" t="s">
        <v>139</v>
      </c>
      <c r="B82" s="18">
        <f t="shared" si="2"/>
        <v>38</v>
      </c>
      <c r="C82" s="16" t="s">
        <v>45</v>
      </c>
      <c r="D82" s="31">
        <v>242</v>
      </c>
      <c r="E82" s="16" t="s">
        <v>57</v>
      </c>
      <c r="F82" s="82"/>
      <c r="G82" s="82"/>
      <c r="H82" s="82"/>
      <c r="I82" s="82"/>
      <c r="J82" s="83"/>
      <c r="K82" s="1"/>
      <c r="L82" s="101">
        <f t="shared" si="1"/>
        <v>0</v>
      </c>
    </row>
    <row r="83" spans="1:12" ht="24">
      <c r="A83" s="38" t="s">
        <v>140</v>
      </c>
      <c r="B83" s="18">
        <f t="shared" si="2"/>
        <v>39</v>
      </c>
      <c r="C83" s="16" t="s">
        <v>45</v>
      </c>
      <c r="D83" s="31">
        <v>243</v>
      </c>
      <c r="E83" s="16" t="s">
        <v>57</v>
      </c>
      <c r="F83" s="82"/>
      <c r="G83" s="82"/>
      <c r="H83" s="82"/>
      <c r="I83" s="82"/>
      <c r="J83" s="83"/>
      <c r="K83" s="1"/>
      <c r="L83" s="101">
        <f t="shared" si="1"/>
        <v>0</v>
      </c>
    </row>
    <row r="84" spans="1:12" ht="15.75" customHeight="1">
      <c r="A84" s="4" t="s">
        <v>142</v>
      </c>
      <c r="B84" s="18">
        <f t="shared" si="2"/>
        <v>40</v>
      </c>
      <c r="C84" s="16" t="s">
        <v>45</v>
      </c>
      <c r="D84" s="31">
        <v>244</v>
      </c>
      <c r="E84" s="16" t="s">
        <v>57</v>
      </c>
      <c r="F84" s="82"/>
      <c r="G84" s="82"/>
      <c r="H84" s="82"/>
      <c r="I84" s="82"/>
      <c r="J84" s="83"/>
      <c r="K84" s="1"/>
      <c r="L84" s="101">
        <f t="shared" si="1"/>
        <v>0</v>
      </c>
    </row>
    <row r="85" spans="1:12" ht="15" customHeight="1">
      <c r="A85" s="44" t="s">
        <v>58</v>
      </c>
      <c r="B85" s="45">
        <f t="shared" si="2"/>
        <v>41</v>
      </c>
      <c r="C85" s="46" t="s">
        <v>59</v>
      </c>
      <c r="D85" s="50"/>
      <c r="E85" s="48"/>
      <c r="F85" s="80">
        <f>F86+F87+F88+F89</f>
        <v>20570</v>
      </c>
      <c r="G85" s="80">
        <f>G86+G87+G88+G89</f>
        <v>5570</v>
      </c>
      <c r="H85" s="80">
        <f>H86+H87+H88+H89</f>
        <v>5000</v>
      </c>
      <c r="I85" s="80">
        <f>I86+I87+I88+I89</f>
        <v>5000</v>
      </c>
      <c r="J85" s="81">
        <f>J86+J87+J88+J89</f>
        <v>5000</v>
      </c>
      <c r="K85" s="1"/>
      <c r="L85" s="101">
        <f t="shared" si="1"/>
        <v>0</v>
      </c>
    </row>
    <row r="86" spans="1:12" ht="15.75" customHeight="1">
      <c r="A86" s="4" t="s">
        <v>60</v>
      </c>
      <c r="B86" s="18">
        <f t="shared" si="2"/>
        <v>42</v>
      </c>
      <c r="C86" s="16" t="s">
        <v>59</v>
      </c>
      <c r="D86" s="31">
        <v>244</v>
      </c>
      <c r="E86" s="16" t="s">
        <v>61</v>
      </c>
      <c r="F86" s="82"/>
      <c r="G86" s="82"/>
      <c r="H86" s="82"/>
      <c r="I86" s="82"/>
      <c r="J86" s="83"/>
      <c r="K86" s="1"/>
      <c r="L86" s="101">
        <f t="shared" si="1"/>
        <v>0</v>
      </c>
    </row>
    <row r="87" spans="1:12" ht="16.5" customHeight="1">
      <c r="A87" s="4" t="s">
        <v>62</v>
      </c>
      <c r="B87" s="18">
        <f t="shared" si="2"/>
        <v>43</v>
      </c>
      <c r="C87" s="16" t="s">
        <v>59</v>
      </c>
      <c r="D87" s="31">
        <v>244</v>
      </c>
      <c r="E87" s="16" t="s">
        <v>63</v>
      </c>
      <c r="F87" s="82"/>
      <c r="G87" s="82"/>
      <c r="H87" s="82"/>
      <c r="I87" s="82"/>
      <c r="J87" s="83"/>
      <c r="K87" s="1"/>
      <c r="L87" s="101">
        <f t="shared" si="1"/>
        <v>0</v>
      </c>
    </row>
    <row r="88" spans="1:12" ht="14.25" customHeight="1">
      <c r="A88" s="4" t="s">
        <v>64</v>
      </c>
      <c r="B88" s="18">
        <f t="shared" si="2"/>
        <v>44</v>
      </c>
      <c r="C88" s="16" t="s">
        <v>59</v>
      </c>
      <c r="D88" s="31">
        <v>244</v>
      </c>
      <c r="E88" s="16" t="s">
        <v>65</v>
      </c>
      <c r="F88" s="82"/>
      <c r="G88" s="82"/>
      <c r="H88" s="82"/>
      <c r="I88" s="82"/>
      <c r="J88" s="83"/>
      <c r="K88" s="1"/>
      <c r="L88" s="101">
        <f t="shared" si="1"/>
        <v>0</v>
      </c>
    </row>
    <row r="89" spans="1:12" ht="16.5" customHeight="1">
      <c r="A89" s="75" t="s">
        <v>66</v>
      </c>
      <c r="B89" s="45">
        <f t="shared" si="2"/>
        <v>45</v>
      </c>
      <c r="C89" s="52" t="s">
        <v>59</v>
      </c>
      <c r="D89" s="51"/>
      <c r="E89" s="52" t="s">
        <v>67</v>
      </c>
      <c r="F89" s="92">
        <f>F90+F91</f>
        <v>20570</v>
      </c>
      <c r="G89" s="92">
        <f>G90+G91</f>
        <v>5570</v>
      </c>
      <c r="H89" s="92">
        <f>H90+H91</f>
        <v>5000</v>
      </c>
      <c r="I89" s="92">
        <f>I90+I91</f>
        <v>5000</v>
      </c>
      <c r="J89" s="93">
        <f>J90+J91</f>
        <v>5000</v>
      </c>
      <c r="K89" s="1"/>
      <c r="L89" s="101">
        <f t="shared" si="1"/>
        <v>0</v>
      </c>
    </row>
    <row r="90" spans="1:12" ht="24">
      <c r="A90" s="4" t="s">
        <v>139</v>
      </c>
      <c r="B90" s="18">
        <f t="shared" si="2"/>
        <v>46</v>
      </c>
      <c r="C90" s="16" t="s">
        <v>59</v>
      </c>
      <c r="D90" s="31">
        <v>242</v>
      </c>
      <c r="E90" s="16" t="s">
        <v>67</v>
      </c>
      <c r="F90" s="82"/>
      <c r="G90" s="82"/>
      <c r="H90" s="82"/>
      <c r="I90" s="82"/>
      <c r="J90" s="83"/>
      <c r="K90" s="1"/>
      <c r="L90" s="101">
        <f t="shared" si="1"/>
        <v>0</v>
      </c>
    </row>
    <row r="91" spans="1:12" ht="17.25" customHeight="1" thickBot="1">
      <c r="A91" s="6" t="s">
        <v>136</v>
      </c>
      <c r="B91" s="19">
        <f t="shared" si="2"/>
        <v>47</v>
      </c>
      <c r="C91" s="40">
        <v>226</v>
      </c>
      <c r="D91" s="40">
        <v>244</v>
      </c>
      <c r="E91" s="17" t="s">
        <v>67</v>
      </c>
      <c r="F91" s="94">
        <v>20570</v>
      </c>
      <c r="G91" s="94">
        <v>5570</v>
      </c>
      <c r="H91" s="94">
        <v>5000</v>
      </c>
      <c r="I91" s="94">
        <v>5000</v>
      </c>
      <c r="J91" s="95">
        <v>5000</v>
      </c>
      <c r="L91" s="101">
        <f t="shared" si="1"/>
        <v>0</v>
      </c>
    </row>
    <row r="92" spans="1:12" ht="15" customHeight="1" thickBot="1">
      <c r="A92" s="66" t="s">
        <v>68</v>
      </c>
      <c r="B92" s="67">
        <f t="shared" si="2"/>
        <v>48</v>
      </c>
      <c r="C92" s="68" t="s">
        <v>69</v>
      </c>
      <c r="D92" s="69"/>
      <c r="E92" s="70"/>
      <c r="F92" s="96"/>
      <c r="G92" s="96"/>
      <c r="H92" s="96"/>
      <c r="I92" s="96"/>
      <c r="J92" s="97"/>
      <c r="K92" s="1"/>
      <c r="L92" s="101">
        <f t="shared" si="1"/>
        <v>0</v>
      </c>
    </row>
    <row r="93" spans="1:12" ht="24">
      <c r="A93" s="64" t="s">
        <v>70</v>
      </c>
      <c r="B93" s="65">
        <f t="shared" si="2"/>
        <v>49</v>
      </c>
      <c r="C93" s="71" t="s">
        <v>71</v>
      </c>
      <c r="D93" s="57"/>
      <c r="E93" s="72"/>
      <c r="F93" s="78">
        <f>F94</f>
        <v>0</v>
      </c>
      <c r="G93" s="78">
        <f>G94</f>
        <v>0</v>
      </c>
      <c r="H93" s="78">
        <f>H94</f>
        <v>0</v>
      </c>
      <c r="I93" s="78">
        <f>I94</f>
        <v>0</v>
      </c>
      <c r="J93" s="79">
        <f>J94</f>
        <v>0</v>
      </c>
      <c r="K93" s="1"/>
      <c r="L93" s="101">
        <f t="shared" si="1"/>
        <v>0</v>
      </c>
    </row>
    <row r="94" spans="1:12" ht="20.25" customHeight="1">
      <c r="A94" s="53" t="s">
        <v>73</v>
      </c>
      <c r="B94" s="45">
        <f t="shared" si="2"/>
        <v>50</v>
      </c>
      <c r="C94" s="48" t="s">
        <v>71</v>
      </c>
      <c r="D94" s="50"/>
      <c r="E94" s="48" t="s">
        <v>72</v>
      </c>
      <c r="F94" s="84">
        <f>F95+F96</f>
        <v>0</v>
      </c>
      <c r="G94" s="84">
        <f>G95+G96</f>
        <v>0</v>
      </c>
      <c r="H94" s="84">
        <f>H95+H96</f>
        <v>0</v>
      </c>
      <c r="I94" s="84">
        <f>I95+I96</f>
        <v>0</v>
      </c>
      <c r="J94" s="85">
        <f>J95+J96</f>
        <v>0</v>
      </c>
      <c r="K94" s="1"/>
      <c r="L94" s="101">
        <f t="shared" si="1"/>
        <v>0</v>
      </c>
    </row>
    <row r="95" spans="1:12" ht="36.75" customHeight="1">
      <c r="A95" s="4" t="s">
        <v>141</v>
      </c>
      <c r="B95" s="18">
        <f t="shared" si="2"/>
        <v>51</v>
      </c>
      <c r="C95" s="16" t="s">
        <v>71</v>
      </c>
      <c r="D95" s="31">
        <v>611</v>
      </c>
      <c r="E95" s="16" t="s">
        <v>72</v>
      </c>
      <c r="F95" s="82"/>
      <c r="G95" s="82"/>
      <c r="H95" s="82"/>
      <c r="I95" s="82"/>
      <c r="J95" s="83"/>
      <c r="K95" s="1"/>
      <c r="L95" s="101">
        <f t="shared" si="1"/>
        <v>0</v>
      </c>
    </row>
    <row r="96" spans="1:12" ht="36.75" customHeight="1" thickBot="1">
      <c r="A96" s="6" t="s">
        <v>143</v>
      </c>
      <c r="B96" s="19">
        <f t="shared" si="2"/>
        <v>52</v>
      </c>
      <c r="C96" s="17" t="s">
        <v>71</v>
      </c>
      <c r="D96" s="37">
        <v>810</v>
      </c>
      <c r="E96" s="17" t="s">
        <v>72</v>
      </c>
      <c r="F96" s="88"/>
      <c r="G96" s="88"/>
      <c r="H96" s="88"/>
      <c r="I96" s="88"/>
      <c r="J96" s="89"/>
      <c r="K96" s="1"/>
      <c r="L96" s="101">
        <f t="shared" si="1"/>
        <v>0</v>
      </c>
    </row>
    <row r="97" spans="1:12" ht="17.25" customHeight="1">
      <c r="A97" s="54" t="s">
        <v>74</v>
      </c>
      <c r="B97" s="55">
        <f t="shared" si="2"/>
        <v>53</v>
      </c>
      <c r="C97" s="56" t="s">
        <v>75</v>
      </c>
      <c r="D97" s="57"/>
      <c r="E97" s="58"/>
      <c r="F97" s="78"/>
      <c r="G97" s="78"/>
      <c r="H97" s="78"/>
      <c r="I97" s="78"/>
      <c r="J97" s="79"/>
      <c r="K97" s="1"/>
      <c r="L97" s="101">
        <f t="shared" si="1"/>
        <v>0</v>
      </c>
    </row>
    <row r="98" spans="1:12" ht="17.25" customHeight="1" thickBot="1">
      <c r="A98" s="59" t="s">
        <v>76</v>
      </c>
      <c r="B98" s="60">
        <f t="shared" si="2"/>
        <v>54</v>
      </c>
      <c r="C98" s="61" t="s">
        <v>77</v>
      </c>
      <c r="D98" s="62"/>
      <c r="E98" s="63"/>
      <c r="F98" s="90"/>
      <c r="G98" s="90"/>
      <c r="H98" s="90"/>
      <c r="I98" s="90"/>
      <c r="J98" s="91"/>
      <c r="K98" s="1"/>
      <c r="L98" s="101">
        <f t="shared" si="1"/>
        <v>0</v>
      </c>
    </row>
    <row r="99" spans="1:12" ht="17.25" customHeight="1">
      <c r="A99" s="64" t="s">
        <v>78</v>
      </c>
      <c r="B99" s="65">
        <f t="shared" si="2"/>
        <v>55</v>
      </c>
      <c r="C99" s="56" t="s">
        <v>79</v>
      </c>
      <c r="D99" s="57"/>
      <c r="E99" s="58"/>
      <c r="F99" s="78">
        <f>F100</f>
        <v>0</v>
      </c>
      <c r="G99" s="78">
        <f>G100</f>
        <v>0</v>
      </c>
      <c r="H99" s="78">
        <f>H100</f>
        <v>0</v>
      </c>
      <c r="I99" s="78">
        <f>I100</f>
        <v>0</v>
      </c>
      <c r="J99" s="79">
        <f>J100</f>
        <v>0</v>
      </c>
      <c r="K99" s="1"/>
      <c r="L99" s="101">
        <f t="shared" si="1"/>
        <v>0</v>
      </c>
    </row>
    <row r="100" spans="1:12" ht="15.75" customHeight="1">
      <c r="A100" s="53" t="s">
        <v>137</v>
      </c>
      <c r="B100" s="45">
        <f t="shared" si="2"/>
        <v>56</v>
      </c>
      <c r="C100" s="48" t="s">
        <v>79</v>
      </c>
      <c r="D100" s="50"/>
      <c r="E100" s="48" t="s">
        <v>80</v>
      </c>
      <c r="F100" s="84">
        <f>F101+F102+F103+F104</f>
        <v>0</v>
      </c>
      <c r="G100" s="84">
        <f>G101+G102+G103+G104</f>
        <v>0</v>
      </c>
      <c r="H100" s="84">
        <f>H101+H102+H103+H104</f>
        <v>0</v>
      </c>
      <c r="I100" s="84">
        <f>I101+I102+I103+I104</f>
        <v>0</v>
      </c>
      <c r="J100" s="85">
        <f>J101+J102+J103+J104</f>
        <v>0</v>
      </c>
      <c r="K100" s="1"/>
      <c r="L100" s="101">
        <f t="shared" si="1"/>
        <v>0</v>
      </c>
    </row>
    <row r="101" spans="1:12" ht="24">
      <c r="A101" s="5" t="s">
        <v>138</v>
      </c>
      <c r="B101" s="18">
        <f t="shared" si="2"/>
        <v>57</v>
      </c>
      <c r="C101" s="16" t="s">
        <v>79</v>
      </c>
      <c r="D101" s="31">
        <v>244</v>
      </c>
      <c r="E101" s="16" t="s">
        <v>80</v>
      </c>
      <c r="F101" s="82"/>
      <c r="G101" s="82"/>
      <c r="H101" s="82"/>
      <c r="I101" s="82"/>
      <c r="J101" s="83"/>
      <c r="K101" s="1"/>
      <c r="L101" s="101">
        <f t="shared" si="1"/>
        <v>0</v>
      </c>
    </row>
    <row r="102" spans="1:12" ht="59.25" customHeight="1">
      <c r="A102" s="5" t="s">
        <v>146</v>
      </c>
      <c r="B102" s="18">
        <f t="shared" si="2"/>
        <v>58</v>
      </c>
      <c r="C102" s="16" t="s">
        <v>79</v>
      </c>
      <c r="D102" s="31">
        <v>831</v>
      </c>
      <c r="E102" s="16" t="s">
        <v>80</v>
      </c>
      <c r="F102" s="82"/>
      <c r="G102" s="82"/>
      <c r="H102" s="82"/>
      <c r="I102" s="82"/>
      <c r="J102" s="83"/>
      <c r="K102" s="1"/>
      <c r="L102" s="101">
        <f t="shared" si="1"/>
        <v>0</v>
      </c>
    </row>
    <row r="103" spans="1:12" ht="17.25" customHeight="1">
      <c r="A103" s="5" t="s">
        <v>144</v>
      </c>
      <c r="B103" s="18">
        <f t="shared" si="2"/>
        <v>59</v>
      </c>
      <c r="C103" s="16" t="s">
        <v>79</v>
      </c>
      <c r="D103" s="31">
        <v>851</v>
      </c>
      <c r="E103" s="16" t="s">
        <v>80</v>
      </c>
      <c r="F103" s="82"/>
      <c r="G103" s="82"/>
      <c r="H103" s="82"/>
      <c r="I103" s="82"/>
      <c r="J103" s="83"/>
      <c r="K103" s="1"/>
      <c r="L103" s="101">
        <f t="shared" si="1"/>
        <v>0</v>
      </c>
    </row>
    <row r="104" spans="1:12" ht="18.75" customHeight="1" thickBot="1">
      <c r="A104" s="41" t="s">
        <v>145</v>
      </c>
      <c r="B104" s="19">
        <f t="shared" si="2"/>
        <v>60</v>
      </c>
      <c r="C104" s="43" t="s">
        <v>79</v>
      </c>
      <c r="D104" s="42">
        <v>852</v>
      </c>
      <c r="E104" s="43" t="s">
        <v>80</v>
      </c>
      <c r="F104" s="98"/>
      <c r="G104" s="98"/>
      <c r="H104" s="98"/>
      <c r="I104" s="98"/>
      <c r="J104" s="99"/>
      <c r="K104" s="1"/>
      <c r="L104" s="101">
        <f t="shared" si="1"/>
        <v>0</v>
      </c>
    </row>
    <row r="105" spans="1:12" ht="18" customHeight="1">
      <c r="A105" s="54" t="s">
        <v>81</v>
      </c>
      <c r="B105" s="65">
        <f t="shared" si="2"/>
        <v>61</v>
      </c>
      <c r="C105" s="56" t="s">
        <v>82</v>
      </c>
      <c r="D105" s="57"/>
      <c r="E105" s="58"/>
      <c r="F105" s="78">
        <f>F106+F114</f>
        <v>20000</v>
      </c>
      <c r="G105" s="78">
        <f>G106+G114</f>
        <v>12500</v>
      </c>
      <c r="H105" s="78">
        <f>H106+H114</f>
        <v>2500</v>
      </c>
      <c r="I105" s="78">
        <f>I106+I114</f>
        <v>2500</v>
      </c>
      <c r="J105" s="79">
        <f>J106+J114</f>
        <v>2500</v>
      </c>
      <c r="K105" s="1"/>
      <c r="L105" s="101">
        <f t="shared" si="1"/>
        <v>0</v>
      </c>
    </row>
    <row r="106" spans="1:12" ht="15.75" customHeight="1">
      <c r="A106" s="44" t="s">
        <v>83</v>
      </c>
      <c r="B106" s="45">
        <f t="shared" si="2"/>
        <v>62</v>
      </c>
      <c r="C106" s="46" t="s">
        <v>84</v>
      </c>
      <c r="D106" s="50"/>
      <c r="E106" s="48"/>
      <c r="F106" s="80">
        <f>F107+F110</f>
        <v>10000</v>
      </c>
      <c r="G106" s="80">
        <f>G107+G110</f>
        <v>10000</v>
      </c>
      <c r="H106" s="80">
        <f>H107+H110</f>
        <v>0</v>
      </c>
      <c r="I106" s="80">
        <f>I107+I110</f>
        <v>0</v>
      </c>
      <c r="J106" s="81">
        <f>J107+J110</f>
        <v>0</v>
      </c>
      <c r="K106" s="1"/>
      <c r="L106" s="101">
        <f t="shared" si="1"/>
        <v>0</v>
      </c>
    </row>
    <row r="107" spans="1:12" ht="24">
      <c r="A107" s="53" t="s">
        <v>85</v>
      </c>
      <c r="B107" s="45">
        <f t="shared" si="2"/>
        <v>63</v>
      </c>
      <c r="C107" s="48" t="s">
        <v>84</v>
      </c>
      <c r="D107" s="50"/>
      <c r="E107" s="48" t="s">
        <v>86</v>
      </c>
      <c r="F107" s="84">
        <f>F108+F109</f>
        <v>0</v>
      </c>
      <c r="G107" s="84">
        <f>G108+G109</f>
        <v>0</v>
      </c>
      <c r="H107" s="84">
        <f>H108+H109</f>
        <v>0</v>
      </c>
      <c r="I107" s="84">
        <f>I108+I109</f>
        <v>0</v>
      </c>
      <c r="J107" s="85">
        <f>J108+J109</f>
        <v>0</v>
      </c>
      <c r="K107" s="1"/>
      <c r="L107" s="101">
        <f t="shared" si="1"/>
        <v>0</v>
      </c>
    </row>
    <row r="108" spans="1:12" ht="24">
      <c r="A108" s="4" t="s">
        <v>139</v>
      </c>
      <c r="B108" s="18">
        <f t="shared" si="2"/>
        <v>64</v>
      </c>
      <c r="C108" s="16" t="s">
        <v>84</v>
      </c>
      <c r="D108" s="31">
        <v>242</v>
      </c>
      <c r="E108" s="16" t="s">
        <v>86</v>
      </c>
      <c r="F108" s="82"/>
      <c r="G108" s="82"/>
      <c r="H108" s="82"/>
      <c r="I108" s="82"/>
      <c r="J108" s="83"/>
      <c r="K108" s="1"/>
      <c r="L108" s="101">
        <f t="shared" si="1"/>
        <v>0</v>
      </c>
    </row>
    <row r="109" spans="1:12" ht="18.75" customHeight="1">
      <c r="A109" s="39" t="s">
        <v>142</v>
      </c>
      <c r="B109" s="18">
        <f t="shared" si="2"/>
        <v>65</v>
      </c>
      <c r="C109" s="16" t="s">
        <v>84</v>
      </c>
      <c r="D109" s="31">
        <v>244</v>
      </c>
      <c r="E109" s="16" t="s">
        <v>86</v>
      </c>
      <c r="F109" s="82"/>
      <c r="G109" s="82"/>
      <c r="H109" s="82"/>
      <c r="I109" s="82"/>
      <c r="J109" s="83"/>
      <c r="K109" s="1"/>
      <c r="L109" s="101">
        <f t="shared" si="1"/>
        <v>0</v>
      </c>
    </row>
    <row r="110" spans="1:12" ht="24">
      <c r="A110" s="53" t="s">
        <v>87</v>
      </c>
      <c r="B110" s="45">
        <f aca="true" t="shared" si="3" ref="B110:B123">B109+1</f>
        <v>66</v>
      </c>
      <c r="C110" s="48" t="s">
        <v>84</v>
      </c>
      <c r="D110" s="50"/>
      <c r="E110" s="48" t="s">
        <v>88</v>
      </c>
      <c r="F110" s="84">
        <f>F111+F112+F113</f>
        <v>10000</v>
      </c>
      <c r="G110" s="84">
        <f>G111+G112+G113</f>
        <v>10000</v>
      </c>
      <c r="H110" s="84">
        <f>H111+H112+H113</f>
        <v>0</v>
      </c>
      <c r="I110" s="84">
        <f>I111+I112+I113</f>
        <v>0</v>
      </c>
      <c r="J110" s="85">
        <f>J111+J112+J113</f>
        <v>0</v>
      </c>
      <c r="K110" s="1"/>
      <c r="L110" s="101">
        <f aca="true" t="shared" si="4" ref="L110:L124">F110-G110-H110-I110-J110</f>
        <v>0</v>
      </c>
    </row>
    <row r="111" spans="1:12" ht="24">
      <c r="A111" s="4" t="s">
        <v>139</v>
      </c>
      <c r="B111" s="18">
        <f t="shared" si="3"/>
        <v>67</v>
      </c>
      <c r="C111" s="16" t="s">
        <v>84</v>
      </c>
      <c r="D111" s="31">
        <v>242</v>
      </c>
      <c r="E111" s="16" t="s">
        <v>88</v>
      </c>
      <c r="F111" s="82"/>
      <c r="G111" s="82"/>
      <c r="H111" s="82"/>
      <c r="I111" s="82"/>
      <c r="J111" s="83"/>
      <c r="K111" s="1"/>
      <c r="L111" s="101">
        <f t="shared" si="4"/>
        <v>0</v>
      </c>
    </row>
    <row r="112" spans="1:12" ht="16.5" customHeight="1">
      <c r="A112" s="39" t="s">
        <v>142</v>
      </c>
      <c r="B112" s="18">
        <f t="shared" si="3"/>
        <v>68</v>
      </c>
      <c r="C112" s="16" t="s">
        <v>84</v>
      </c>
      <c r="D112" s="31">
        <v>244</v>
      </c>
      <c r="E112" s="16" t="s">
        <v>88</v>
      </c>
      <c r="F112" s="82">
        <v>10000</v>
      </c>
      <c r="G112" s="82">
        <v>10000</v>
      </c>
      <c r="H112" s="82"/>
      <c r="I112" s="82"/>
      <c r="J112" s="83"/>
      <c r="K112" s="1"/>
      <c r="L112" s="101">
        <f t="shared" si="4"/>
        <v>0</v>
      </c>
    </row>
    <row r="113" spans="1:12" ht="15" customHeight="1">
      <c r="A113" s="4" t="s">
        <v>89</v>
      </c>
      <c r="B113" s="18">
        <f t="shared" si="3"/>
        <v>69</v>
      </c>
      <c r="C113" s="16" t="s">
        <v>84</v>
      </c>
      <c r="D113" s="31">
        <v>244</v>
      </c>
      <c r="E113" s="16" t="s">
        <v>90</v>
      </c>
      <c r="F113" s="82"/>
      <c r="G113" s="82"/>
      <c r="H113" s="82"/>
      <c r="I113" s="82"/>
      <c r="J113" s="83"/>
      <c r="K113" s="1"/>
      <c r="L113" s="101">
        <f t="shared" si="4"/>
        <v>0</v>
      </c>
    </row>
    <row r="114" spans="1:12" ht="15.75" customHeight="1">
      <c r="A114" s="44" t="s">
        <v>91</v>
      </c>
      <c r="B114" s="45">
        <f t="shared" si="3"/>
        <v>70</v>
      </c>
      <c r="C114" s="46" t="s">
        <v>92</v>
      </c>
      <c r="D114" s="50"/>
      <c r="E114" s="48"/>
      <c r="F114" s="80">
        <f>F115+F116+F117+F118+F119+F120+F123</f>
        <v>10000</v>
      </c>
      <c r="G114" s="80">
        <f>G115+G116+G117+G118+G119+G120+G123</f>
        <v>2500</v>
      </c>
      <c r="H114" s="80">
        <f>H115+H116+H117+H118+H119+H120+H123</f>
        <v>2500</v>
      </c>
      <c r="I114" s="80">
        <f>I115+I116+I117+I118+I119+I120+I123</f>
        <v>2500</v>
      </c>
      <c r="J114" s="81">
        <f>J115+J116+J117+J118+J119+J120+J123</f>
        <v>2500</v>
      </c>
      <c r="K114" s="1"/>
      <c r="L114" s="101">
        <f t="shared" si="4"/>
        <v>0</v>
      </c>
    </row>
    <row r="115" spans="1:12" ht="24">
      <c r="A115" s="4" t="s">
        <v>93</v>
      </c>
      <c r="B115" s="18">
        <f t="shared" si="3"/>
        <v>71</v>
      </c>
      <c r="C115" s="16" t="s">
        <v>92</v>
      </c>
      <c r="D115" s="31">
        <v>244</v>
      </c>
      <c r="E115" s="16" t="s">
        <v>94</v>
      </c>
      <c r="F115" s="82"/>
      <c r="G115" s="82"/>
      <c r="H115" s="82"/>
      <c r="I115" s="82"/>
      <c r="J115" s="83"/>
      <c r="K115" s="1"/>
      <c r="L115" s="101">
        <f t="shared" si="4"/>
        <v>0</v>
      </c>
    </row>
    <row r="116" spans="1:12" ht="17.25" customHeight="1">
      <c r="A116" s="4" t="s">
        <v>95</v>
      </c>
      <c r="B116" s="18">
        <f t="shared" si="3"/>
        <v>72</v>
      </c>
      <c r="C116" s="16" t="s">
        <v>92</v>
      </c>
      <c r="D116" s="31">
        <v>244</v>
      </c>
      <c r="E116" s="16" t="s">
        <v>96</v>
      </c>
      <c r="F116" s="82"/>
      <c r="G116" s="82"/>
      <c r="H116" s="82"/>
      <c r="I116" s="82"/>
      <c r="J116" s="83"/>
      <c r="K116" s="1"/>
      <c r="L116" s="101">
        <f t="shared" si="4"/>
        <v>0</v>
      </c>
    </row>
    <row r="117" spans="1:12" ht="16.5" customHeight="1">
      <c r="A117" s="4" t="s">
        <v>97</v>
      </c>
      <c r="B117" s="18">
        <f t="shared" si="3"/>
        <v>73</v>
      </c>
      <c r="C117" s="16" t="s">
        <v>92</v>
      </c>
      <c r="D117" s="31">
        <v>244</v>
      </c>
      <c r="E117" s="16" t="s">
        <v>98</v>
      </c>
      <c r="F117" s="82"/>
      <c r="G117" s="82"/>
      <c r="H117" s="82"/>
      <c r="I117" s="82"/>
      <c r="J117" s="83"/>
      <c r="K117" s="1"/>
      <c r="L117" s="101">
        <f t="shared" si="4"/>
        <v>0</v>
      </c>
    </row>
    <row r="118" spans="1:12" ht="17.25" customHeight="1">
      <c r="A118" s="4" t="s">
        <v>99</v>
      </c>
      <c r="B118" s="18">
        <f t="shared" si="3"/>
        <v>74</v>
      </c>
      <c r="C118" s="16" t="s">
        <v>92</v>
      </c>
      <c r="D118" s="31">
        <v>244</v>
      </c>
      <c r="E118" s="16" t="s">
        <v>100</v>
      </c>
      <c r="F118" s="82"/>
      <c r="G118" s="82"/>
      <c r="H118" s="82"/>
      <c r="I118" s="82"/>
      <c r="J118" s="83"/>
      <c r="K118" s="1"/>
      <c r="L118" s="101">
        <f t="shared" si="4"/>
        <v>0</v>
      </c>
    </row>
    <row r="119" spans="1:12" ht="16.5" customHeight="1">
      <c r="A119" s="4" t="s">
        <v>101</v>
      </c>
      <c r="B119" s="18">
        <f t="shared" si="3"/>
        <v>75</v>
      </c>
      <c r="C119" s="16" t="s">
        <v>92</v>
      </c>
      <c r="D119" s="31">
        <v>244</v>
      </c>
      <c r="E119" s="16" t="s">
        <v>102</v>
      </c>
      <c r="F119" s="82"/>
      <c r="G119" s="82"/>
      <c r="H119" s="82"/>
      <c r="I119" s="82"/>
      <c r="J119" s="83"/>
      <c r="K119" s="1"/>
      <c r="L119" s="101">
        <f t="shared" si="4"/>
        <v>0</v>
      </c>
    </row>
    <row r="120" spans="1:12" ht="24">
      <c r="A120" s="53" t="s">
        <v>103</v>
      </c>
      <c r="B120" s="45">
        <f t="shared" si="3"/>
        <v>76</v>
      </c>
      <c r="C120" s="48" t="s">
        <v>92</v>
      </c>
      <c r="D120" s="50"/>
      <c r="E120" s="48" t="s">
        <v>104</v>
      </c>
      <c r="F120" s="84">
        <f>F121+F122</f>
        <v>10000</v>
      </c>
      <c r="G120" s="84">
        <f>G121+G122</f>
        <v>2500</v>
      </c>
      <c r="H120" s="84">
        <f>H121+H122</f>
        <v>2500</v>
      </c>
      <c r="I120" s="84">
        <f>I121+I122</f>
        <v>2500</v>
      </c>
      <c r="J120" s="85">
        <f>J121+J122</f>
        <v>2500</v>
      </c>
      <c r="K120" s="1"/>
      <c r="L120" s="101">
        <f t="shared" si="4"/>
        <v>0</v>
      </c>
    </row>
    <row r="121" spans="1:12" ht="24">
      <c r="A121" s="4" t="s">
        <v>139</v>
      </c>
      <c r="B121" s="18">
        <f t="shared" si="3"/>
        <v>77</v>
      </c>
      <c r="C121" s="35" t="s">
        <v>92</v>
      </c>
      <c r="D121" s="36">
        <v>242</v>
      </c>
      <c r="E121" s="35" t="s">
        <v>104</v>
      </c>
      <c r="F121" s="86"/>
      <c r="G121" s="86"/>
      <c r="H121" s="86"/>
      <c r="I121" s="86"/>
      <c r="J121" s="87"/>
      <c r="K121" s="1"/>
      <c r="L121" s="101">
        <f t="shared" si="4"/>
        <v>0</v>
      </c>
    </row>
    <row r="122" spans="1:12" ht="15.75" customHeight="1">
      <c r="A122" s="39" t="s">
        <v>136</v>
      </c>
      <c r="B122" s="18">
        <f t="shared" si="3"/>
        <v>78</v>
      </c>
      <c r="C122" s="35" t="s">
        <v>92</v>
      </c>
      <c r="D122" s="36">
        <v>244</v>
      </c>
      <c r="E122" s="35" t="s">
        <v>104</v>
      </c>
      <c r="F122" s="86">
        <v>10000</v>
      </c>
      <c r="G122" s="86">
        <v>2500</v>
      </c>
      <c r="H122" s="86">
        <v>2500</v>
      </c>
      <c r="I122" s="86">
        <v>2500</v>
      </c>
      <c r="J122" s="87">
        <v>2500</v>
      </c>
      <c r="K122" s="1"/>
      <c r="L122" s="101">
        <f t="shared" si="4"/>
        <v>0</v>
      </c>
    </row>
    <row r="123" spans="1:12" ht="18" customHeight="1" thickBot="1">
      <c r="A123" s="6" t="s">
        <v>105</v>
      </c>
      <c r="B123" s="18">
        <f t="shared" si="3"/>
        <v>79</v>
      </c>
      <c r="C123" s="17" t="s">
        <v>92</v>
      </c>
      <c r="D123" s="37">
        <v>244</v>
      </c>
      <c r="E123" s="17" t="s">
        <v>106</v>
      </c>
      <c r="F123" s="88"/>
      <c r="G123" s="88"/>
      <c r="H123" s="88"/>
      <c r="I123" s="88"/>
      <c r="J123" s="89"/>
      <c r="K123" s="1"/>
      <c r="L123" s="101">
        <f t="shared" si="4"/>
        <v>0</v>
      </c>
    </row>
    <row r="124" spans="1:12" ht="21.75" customHeight="1" thickBot="1">
      <c r="A124" s="104" t="s">
        <v>107</v>
      </c>
      <c r="B124" s="105"/>
      <c r="C124" s="105"/>
      <c r="D124" s="105"/>
      <c r="E124" s="106"/>
      <c r="F124" s="76">
        <f>F45+F60+F72+F73+F92+F93+F97+F98+F99+F105</f>
        <v>1046340</v>
      </c>
      <c r="G124" s="76">
        <f>G45+G60+G72+G73+G92+G93+G97+G98+G99+G105</f>
        <v>250450</v>
      </c>
      <c r="H124" s="76">
        <f>H45+H60+H72+H73+H92+H93+H97+H98+H99+H105</f>
        <v>278000</v>
      </c>
      <c r="I124" s="76">
        <f>I45+I60+I72+I73+I92+I93+I97+I98+I99+I105</f>
        <v>278010</v>
      </c>
      <c r="J124" s="77">
        <f>J45+J60+J72+J73+J92+J93+J97+J98+J99+J105</f>
        <v>239880</v>
      </c>
      <c r="K124" s="1"/>
      <c r="L124" s="101">
        <f t="shared" si="4"/>
        <v>0</v>
      </c>
    </row>
    <row r="125" spans="1:11" ht="12.75">
      <c r="A125" s="2"/>
      <c r="B125" s="1"/>
      <c r="C125" s="3"/>
      <c r="D125" s="3"/>
      <c r="E125" s="3"/>
      <c r="F125" s="1"/>
      <c r="G125" s="1"/>
      <c r="H125" s="1"/>
      <c r="I125" s="1"/>
      <c r="J125" s="1"/>
      <c r="K125" s="1"/>
    </row>
    <row r="126" spans="1:11" ht="12.75">
      <c r="A126" s="2"/>
      <c r="B126" s="1"/>
      <c r="C126" s="3"/>
      <c r="D126" s="3"/>
      <c r="E126" s="3"/>
      <c r="F126" s="1"/>
      <c r="G126" s="1"/>
      <c r="H126" s="1"/>
      <c r="I126" s="1"/>
      <c r="J126" s="1"/>
      <c r="K126" s="1"/>
    </row>
    <row r="127" spans="1:11" ht="12.75">
      <c r="A127" s="100" t="s">
        <v>154</v>
      </c>
      <c r="B127" s="100"/>
      <c r="C127" s="14"/>
      <c r="D127" s="14"/>
      <c r="E127" s="14"/>
      <c r="F127" s="13"/>
      <c r="G127" s="13"/>
      <c r="H127" s="13"/>
      <c r="I127" s="13"/>
      <c r="J127" s="1"/>
      <c r="K127" s="1"/>
    </row>
    <row r="128" spans="1:11" ht="12.75">
      <c r="A128" s="100" t="s">
        <v>149</v>
      </c>
      <c r="B128" s="100"/>
      <c r="C128" s="14"/>
      <c r="D128" s="14"/>
      <c r="E128" s="14"/>
      <c r="F128" s="13"/>
      <c r="G128" s="13"/>
      <c r="H128" s="13"/>
      <c r="I128" s="13"/>
      <c r="J128" s="1"/>
      <c r="K128" s="1"/>
    </row>
    <row r="129" spans="1:11" ht="12.75">
      <c r="A129" s="100" t="s">
        <v>150</v>
      </c>
      <c r="B129" s="100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100" t="s">
        <v>149</v>
      </c>
      <c r="B130" s="100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100" t="s">
        <v>151</v>
      </c>
      <c r="B131" s="100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100" t="s">
        <v>149</v>
      </c>
      <c r="B132" s="100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100"/>
      <c r="B133" s="100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100" t="s">
        <v>108</v>
      </c>
      <c r="B134" s="100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12"/>
      <c r="B135" s="13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12"/>
      <c r="B136" s="13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3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3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"/>
      <c r="K214" s="1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</sheetData>
  <sheetProtection/>
  <mergeCells count="16">
    <mergeCell ref="A124:E124"/>
    <mergeCell ref="G1:J6"/>
    <mergeCell ref="F9:J9"/>
    <mergeCell ref="F8:J8"/>
    <mergeCell ref="F10:J10"/>
    <mergeCell ref="F12:J12"/>
    <mergeCell ref="G42:J42"/>
    <mergeCell ref="A42:A43"/>
    <mergeCell ref="B42:B43"/>
    <mergeCell ref="C42:E42"/>
    <mergeCell ref="F11:J11"/>
    <mergeCell ref="F42:F43"/>
    <mergeCell ref="B21:E21"/>
    <mergeCell ref="B22:E22"/>
    <mergeCell ref="B23:E23"/>
    <mergeCell ref="A27:F27"/>
  </mergeCells>
  <printOptions horizontalCentered="1"/>
  <pageMargins left="0.6692913385826772" right="0.15748031496062992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Храмова</cp:lastModifiedBy>
  <cp:lastPrinted>2014-02-19T13:10:18Z</cp:lastPrinted>
  <dcterms:created xsi:type="dcterms:W3CDTF">2011-05-05T10:40:05Z</dcterms:created>
  <dcterms:modified xsi:type="dcterms:W3CDTF">2014-03-25T07:42:19Z</dcterms:modified>
  <cp:category/>
  <cp:version/>
  <cp:contentType/>
  <cp:contentStatus/>
</cp:coreProperties>
</file>